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lashchuk\OneDrive\Робочий стіл\Новая папка\ФінПомічник\Шаблони\29.04.26\files (29.04.26)\"/>
    </mc:Choice>
  </mc:AlternateContent>
  <xr:revisionPtr revIDLastSave="0" documentId="13_ncr:1_{E4BFE815-836B-4618-B7D9-6BF05FB7FB03}" xr6:coauthVersionLast="47" xr6:coauthVersionMax="47" xr10:uidLastSave="{00000000-0000-0000-0000-000000000000}"/>
  <workbookProtection workbookPassword="DA21" lockStructure="1"/>
  <bookViews>
    <workbookView xWindow="-120" yWindow="-120" windowWidth="29040" windowHeight="15840" tabRatio="839" activeTab="6" xr2:uid="{00000000-000D-0000-FFFF-FFFF00000000}"/>
  </bookViews>
  <sheets>
    <sheet name="Iнструкцiя" sheetId="1" r:id="rId1"/>
    <sheet name="Рiчне планування" sheetId="2" r:id="rId2"/>
    <sheet name="Факт по мiсяцях" sheetId="3" r:id="rId3"/>
    <sheet name="P&amp;L рiчний" sheetId="4" r:id="rId4"/>
    <sheet name="Cash Flow рiчний" sheetId="5" r:id="rId5"/>
    <sheet name="Баланс рiчний" sheetId="6" r:id="rId6"/>
    <sheet name="Дашборд рiчний" sheetId="7" r:id="rId7"/>
  </sheets>
  <calcPr calcId="191029"/>
</workbook>
</file>

<file path=xl/calcChain.xml><?xml version="1.0" encoding="utf-8"?>
<calcChain xmlns="http://schemas.openxmlformats.org/spreadsheetml/2006/main">
  <c r="I16" i="7" l="1"/>
  <c r="H16" i="7"/>
  <c r="L10" i="7"/>
  <c r="D10" i="7"/>
  <c r="J9" i="7"/>
  <c r="I9" i="7"/>
  <c r="N8" i="7"/>
  <c r="G8" i="7"/>
  <c r="F8" i="7"/>
  <c r="L7" i="7"/>
  <c r="K7" i="7"/>
  <c r="D7" i="7"/>
  <c r="C7" i="7"/>
  <c r="N27" i="6"/>
  <c r="O27" i="6" s="1"/>
  <c r="M27" i="6"/>
  <c r="L27" i="6"/>
  <c r="F27" i="6"/>
  <c r="E27" i="6"/>
  <c r="D27" i="6"/>
  <c r="N26" i="6"/>
  <c r="O26" i="6" s="1"/>
  <c r="M26" i="6"/>
  <c r="L26" i="6"/>
  <c r="K26" i="6"/>
  <c r="J26" i="6"/>
  <c r="I26" i="6"/>
  <c r="H26" i="6"/>
  <c r="G26" i="6"/>
  <c r="F26" i="6"/>
  <c r="E26" i="6"/>
  <c r="D26" i="6"/>
  <c r="C26" i="6"/>
  <c r="O25" i="6"/>
  <c r="O24" i="6"/>
  <c r="N22" i="6"/>
  <c r="O22" i="6" s="1"/>
  <c r="M22" i="6"/>
  <c r="L22" i="6"/>
  <c r="K22" i="6"/>
  <c r="K27" i="6" s="1"/>
  <c r="J22" i="6"/>
  <c r="J27" i="6" s="1"/>
  <c r="I22" i="6"/>
  <c r="I27" i="6" s="1"/>
  <c r="H22" i="6"/>
  <c r="H27" i="6" s="1"/>
  <c r="G22" i="6"/>
  <c r="G27" i="6" s="1"/>
  <c r="F22" i="6"/>
  <c r="E22" i="6"/>
  <c r="D22" i="6"/>
  <c r="C22" i="6"/>
  <c r="C27" i="6" s="1"/>
  <c r="O21" i="6"/>
  <c r="O20" i="6"/>
  <c r="I16" i="6"/>
  <c r="I29" i="6" s="1"/>
  <c r="H16" i="6"/>
  <c r="H29" i="6" s="1"/>
  <c r="G16" i="6"/>
  <c r="G29" i="6" s="1"/>
  <c r="N15" i="6"/>
  <c r="O15" i="6" s="1"/>
  <c r="M15" i="6"/>
  <c r="L15" i="6"/>
  <c r="K15" i="6"/>
  <c r="J15" i="6"/>
  <c r="I15" i="6"/>
  <c r="H15" i="6"/>
  <c r="G15" i="6"/>
  <c r="F15" i="6"/>
  <c r="E15" i="6"/>
  <c r="D15" i="6"/>
  <c r="C15" i="6"/>
  <c r="O14" i="6"/>
  <c r="O13" i="6"/>
  <c r="O12" i="6"/>
  <c r="N10" i="6"/>
  <c r="O10" i="6" s="1"/>
  <c r="M10" i="6"/>
  <c r="M16" i="6" s="1"/>
  <c r="M29" i="6" s="1"/>
  <c r="L10" i="6"/>
  <c r="L16" i="6" s="1"/>
  <c r="L29" i="6" s="1"/>
  <c r="K10" i="6"/>
  <c r="K16" i="6" s="1"/>
  <c r="K29" i="6" s="1"/>
  <c r="J10" i="6"/>
  <c r="J16" i="6" s="1"/>
  <c r="J29" i="6" s="1"/>
  <c r="I10" i="6"/>
  <c r="H10" i="6"/>
  <c r="G10" i="6"/>
  <c r="F10" i="6"/>
  <c r="F16" i="6" s="1"/>
  <c r="F29" i="6" s="1"/>
  <c r="E10" i="6"/>
  <c r="E16" i="6" s="1"/>
  <c r="E29" i="6" s="1"/>
  <c r="D10" i="6"/>
  <c r="D16" i="6" s="1"/>
  <c r="D29" i="6" s="1"/>
  <c r="C10" i="6"/>
  <c r="C16" i="6" s="1"/>
  <c r="C29" i="6" s="1"/>
  <c r="O9" i="6"/>
  <c r="O8" i="6"/>
  <c r="I25" i="5"/>
  <c r="H25" i="5"/>
  <c r="G25" i="5"/>
  <c r="N23" i="5"/>
  <c r="M23" i="5"/>
  <c r="L23" i="5"/>
  <c r="K23" i="5"/>
  <c r="J23" i="5"/>
  <c r="I23" i="5"/>
  <c r="H23" i="5"/>
  <c r="G23" i="5"/>
  <c r="F23" i="5"/>
  <c r="E23" i="5"/>
  <c r="D23" i="5"/>
  <c r="C23" i="5"/>
  <c r="O23" i="5" s="1"/>
  <c r="O22" i="5"/>
  <c r="O21" i="5"/>
  <c r="O20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O15" i="5"/>
  <c r="N12" i="5"/>
  <c r="N25" i="5" s="1"/>
  <c r="M12" i="5"/>
  <c r="M25" i="5" s="1"/>
  <c r="L12" i="5"/>
  <c r="L25" i="5" s="1"/>
  <c r="K12" i="5"/>
  <c r="K25" i="5" s="1"/>
  <c r="J12" i="5"/>
  <c r="J25" i="5" s="1"/>
  <c r="I12" i="5"/>
  <c r="H12" i="5"/>
  <c r="G12" i="5"/>
  <c r="F12" i="5"/>
  <c r="F25" i="5" s="1"/>
  <c r="E12" i="5"/>
  <c r="E25" i="5" s="1"/>
  <c r="D12" i="5"/>
  <c r="D25" i="5" s="1"/>
  <c r="C12" i="5"/>
  <c r="C25" i="5" s="1"/>
  <c r="O11" i="5"/>
  <c r="O10" i="5"/>
  <c r="O9" i="5"/>
  <c r="O8" i="5"/>
  <c r="O7" i="5"/>
  <c r="M19" i="4"/>
  <c r="E19" i="4"/>
  <c r="J16" i="4"/>
  <c r="I16" i="4"/>
  <c r="J13" i="4"/>
  <c r="I13" i="4"/>
  <c r="H13" i="4"/>
  <c r="M7" i="4"/>
  <c r="L7" i="4"/>
  <c r="E7" i="4"/>
  <c r="D7" i="4"/>
  <c r="J31" i="3"/>
  <c r="I31" i="3"/>
  <c r="N27" i="3"/>
  <c r="N14" i="4" s="1"/>
  <c r="M27" i="3"/>
  <c r="M14" i="4" s="1"/>
  <c r="L27" i="3"/>
  <c r="L14" i="4" s="1"/>
  <c r="K27" i="3"/>
  <c r="K14" i="4" s="1"/>
  <c r="J27" i="3"/>
  <c r="J14" i="4" s="1"/>
  <c r="I27" i="3"/>
  <c r="I14" i="4" s="1"/>
  <c r="H27" i="3"/>
  <c r="H14" i="4" s="1"/>
  <c r="G27" i="3"/>
  <c r="G14" i="4" s="1"/>
  <c r="F27" i="3"/>
  <c r="F30" i="3" s="1"/>
  <c r="E27" i="3"/>
  <c r="D27" i="3"/>
  <c r="D14" i="4" s="1"/>
  <c r="C27" i="3"/>
  <c r="C14" i="4" s="1"/>
  <c r="O26" i="3"/>
  <c r="O25" i="3"/>
  <c r="O24" i="3"/>
  <c r="O23" i="3"/>
  <c r="O22" i="3"/>
  <c r="O21" i="3"/>
  <c r="O20" i="3"/>
  <c r="O19" i="3"/>
  <c r="O18" i="3"/>
  <c r="O17" i="3"/>
  <c r="O16" i="3"/>
  <c r="N13" i="3"/>
  <c r="N16" i="7" s="1"/>
  <c r="M13" i="3"/>
  <c r="L13" i="3"/>
  <c r="L9" i="7" s="1"/>
  <c r="K13" i="3"/>
  <c r="K16" i="7" s="1"/>
  <c r="J13" i="3"/>
  <c r="J16" i="7" s="1"/>
  <c r="I13" i="3"/>
  <c r="I8" i="7" s="1"/>
  <c r="H13" i="3"/>
  <c r="H8" i="7" s="1"/>
  <c r="G13" i="3"/>
  <c r="G16" i="7" s="1"/>
  <c r="F13" i="3"/>
  <c r="F16" i="7" s="1"/>
  <c r="E13" i="3"/>
  <c r="D13" i="3"/>
  <c r="D9" i="7" s="1"/>
  <c r="C13" i="3"/>
  <c r="O12" i="3"/>
  <c r="O11" i="3"/>
  <c r="O10" i="3"/>
  <c r="O9" i="3"/>
  <c r="O8" i="3"/>
  <c r="O7" i="3"/>
  <c r="L31" i="2"/>
  <c r="K31" i="2"/>
  <c r="D31" i="2"/>
  <c r="C31" i="2"/>
  <c r="N27" i="2"/>
  <c r="N8" i="4" s="1"/>
  <c r="M27" i="2"/>
  <c r="M8" i="4" s="1"/>
  <c r="L27" i="2"/>
  <c r="L8" i="4" s="1"/>
  <c r="K27" i="2"/>
  <c r="K30" i="2" s="1"/>
  <c r="J27" i="2"/>
  <c r="J32" i="2" s="1"/>
  <c r="I27" i="2"/>
  <c r="I8" i="4" s="1"/>
  <c r="H27" i="2"/>
  <c r="H8" i="4" s="1"/>
  <c r="G27" i="2"/>
  <c r="F27" i="2"/>
  <c r="F8" i="4" s="1"/>
  <c r="E27" i="2"/>
  <c r="E8" i="4" s="1"/>
  <c r="D27" i="2"/>
  <c r="D8" i="4" s="1"/>
  <c r="C27" i="2"/>
  <c r="O26" i="2"/>
  <c r="O25" i="2"/>
  <c r="O24" i="2"/>
  <c r="O23" i="2"/>
  <c r="O22" i="2"/>
  <c r="O21" i="2"/>
  <c r="O20" i="2"/>
  <c r="O19" i="2"/>
  <c r="O18" i="2"/>
  <c r="O17" i="2"/>
  <c r="O16" i="2"/>
  <c r="O13" i="2"/>
  <c r="N13" i="2"/>
  <c r="N7" i="7" s="1"/>
  <c r="M13" i="2"/>
  <c r="M31" i="2" s="1"/>
  <c r="L13" i="2"/>
  <c r="L15" i="7" s="1"/>
  <c r="K13" i="2"/>
  <c r="K10" i="7" s="1"/>
  <c r="J13" i="2"/>
  <c r="I13" i="2"/>
  <c r="H13" i="2"/>
  <c r="H15" i="7" s="1"/>
  <c r="G13" i="2"/>
  <c r="G10" i="7" s="1"/>
  <c r="F13" i="2"/>
  <c r="F7" i="7" s="1"/>
  <c r="E13" i="2"/>
  <c r="E9" i="4" s="1"/>
  <c r="D13" i="2"/>
  <c r="D15" i="7" s="1"/>
  <c r="C13" i="2"/>
  <c r="C10" i="7" s="1"/>
  <c r="O12" i="2"/>
  <c r="O11" i="2"/>
  <c r="O10" i="2"/>
  <c r="O9" i="2"/>
  <c r="O8" i="2"/>
  <c r="O7" i="2"/>
  <c r="C22" i="7" l="1"/>
  <c r="C21" i="4"/>
  <c r="G20" i="4"/>
  <c r="N30" i="3"/>
  <c r="F15" i="4"/>
  <c r="G15" i="4"/>
  <c r="J14" i="7"/>
  <c r="E14" i="7"/>
  <c r="M14" i="7"/>
  <c r="G30" i="3"/>
  <c r="H15" i="4"/>
  <c r="H30" i="3"/>
  <c r="I15" i="4"/>
  <c r="I30" i="3"/>
  <c r="J15" i="4"/>
  <c r="J30" i="3"/>
  <c r="N15" i="4"/>
  <c r="I13" i="7"/>
  <c r="J13" i="7"/>
  <c r="K21" i="4"/>
  <c r="C30" i="2"/>
  <c r="G13" i="7"/>
  <c r="K8" i="4"/>
  <c r="O27" i="2"/>
  <c r="O8" i="4" s="1"/>
  <c r="F20" i="4"/>
  <c r="J8" i="4"/>
  <c r="J21" i="4"/>
  <c r="D30" i="2"/>
  <c r="C9" i="4"/>
  <c r="H13" i="7"/>
  <c r="H30" i="2"/>
  <c r="D9" i="4"/>
  <c r="I30" i="2"/>
  <c r="G32" i="2"/>
  <c r="J9" i="4"/>
  <c r="H20" i="4"/>
  <c r="J30" i="2"/>
  <c r="H32" i="2"/>
  <c r="C8" i="4"/>
  <c r="K9" i="4"/>
  <c r="I20" i="4"/>
  <c r="I32" i="2"/>
  <c r="L9" i="4"/>
  <c r="J20" i="4"/>
  <c r="L30" i="2"/>
  <c r="E20" i="4"/>
  <c r="O25" i="5"/>
  <c r="D28" i="5"/>
  <c r="E28" i="5" s="1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E31" i="2"/>
  <c r="K31" i="3"/>
  <c r="N7" i="4"/>
  <c r="K16" i="4"/>
  <c r="G22" i="4"/>
  <c r="M10" i="7"/>
  <c r="N31" i="2"/>
  <c r="D31" i="3"/>
  <c r="H10" i="4"/>
  <c r="K13" i="4"/>
  <c r="F14" i="4"/>
  <c r="D16" i="4"/>
  <c r="G19" i="4"/>
  <c r="E21" i="4"/>
  <c r="G31" i="2"/>
  <c r="O13" i="3"/>
  <c r="F9" i="4"/>
  <c r="N9" i="4"/>
  <c r="D13" i="4"/>
  <c r="M16" i="4"/>
  <c r="C20" i="4"/>
  <c r="I22" i="4"/>
  <c r="E30" i="2"/>
  <c r="M30" i="2"/>
  <c r="H31" i="2"/>
  <c r="C32" i="2"/>
  <c r="K32" i="2"/>
  <c r="C30" i="3"/>
  <c r="K30" i="3"/>
  <c r="F31" i="3"/>
  <c r="N31" i="3"/>
  <c r="I7" i="4"/>
  <c r="G9" i="4"/>
  <c r="J10" i="4"/>
  <c r="E13" i="4"/>
  <c r="M13" i="4"/>
  <c r="C15" i="4"/>
  <c r="K15" i="4"/>
  <c r="F16" i="4"/>
  <c r="N16" i="4"/>
  <c r="I19" i="4"/>
  <c r="D20" i="4"/>
  <c r="L20" i="4"/>
  <c r="G21" i="4"/>
  <c r="J22" i="4"/>
  <c r="G7" i="7"/>
  <c r="O7" i="7"/>
  <c r="J8" i="7"/>
  <c r="E9" i="7"/>
  <c r="M9" i="7"/>
  <c r="H10" i="7"/>
  <c r="C13" i="7"/>
  <c r="K13" i="7"/>
  <c r="F14" i="7"/>
  <c r="N14" i="7"/>
  <c r="I15" i="7"/>
  <c r="D16" i="7"/>
  <c r="L16" i="7"/>
  <c r="C23" i="7"/>
  <c r="E15" i="7"/>
  <c r="M15" i="7"/>
  <c r="C31" i="3"/>
  <c r="F7" i="4"/>
  <c r="G10" i="4"/>
  <c r="E14" i="4"/>
  <c r="C16" i="4"/>
  <c r="N19" i="4"/>
  <c r="D21" i="4"/>
  <c r="O22" i="4"/>
  <c r="K14" i="7"/>
  <c r="M31" i="3"/>
  <c r="I10" i="4"/>
  <c r="L13" i="4"/>
  <c r="E16" i="4"/>
  <c r="F21" i="4"/>
  <c r="F30" i="2"/>
  <c r="N30" i="2"/>
  <c r="I31" i="2"/>
  <c r="D32" i="2"/>
  <c r="L32" i="2"/>
  <c r="D30" i="3"/>
  <c r="L30" i="3"/>
  <c r="G31" i="3"/>
  <c r="J7" i="4"/>
  <c r="H9" i="4"/>
  <c r="C10" i="4"/>
  <c r="K10" i="4"/>
  <c r="F13" i="4"/>
  <c r="N13" i="4"/>
  <c r="D15" i="4"/>
  <c r="L15" i="4"/>
  <c r="G16" i="4"/>
  <c r="J19" i="4"/>
  <c r="M20" i="4"/>
  <c r="H21" i="4"/>
  <c r="C22" i="4"/>
  <c r="K22" i="4"/>
  <c r="H7" i="7"/>
  <c r="C8" i="7"/>
  <c r="K8" i="7"/>
  <c r="F9" i="7"/>
  <c r="N9" i="7"/>
  <c r="I10" i="7"/>
  <c r="D13" i="7"/>
  <c r="L13" i="7"/>
  <c r="G14" i="7"/>
  <c r="J15" i="7"/>
  <c r="E16" i="7"/>
  <c r="M16" i="7"/>
  <c r="C24" i="7"/>
  <c r="O31" i="2"/>
  <c r="O27" i="3"/>
  <c r="E31" i="3"/>
  <c r="H7" i="4"/>
  <c r="H19" i="4"/>
  <c r="K20" i="4"/>
  <c r="N21" i="4"/>
  <c r="G30" i="2"/>
  <c r="J31" i="2"/>
  <c r="E32" i="2"/>
  <c r="M32" i="2"/>
  <c r="E30" i="3"/>
  <c r="M30" i="3"/>
  <c r="H31" i="3"/>
  <c r="C7" i="4"/>
  <c r="K7" i="4"/>
  <c r="I9" i="4"/>
  <c r="D10" i="4"/>
  <c r="L10" i="4"/>
  <c r="G13" i="4"/>
  <c r="E15" i="4"/>
  <c r="M15" i="4"/>
  <c r="H16" i="4"/>
  <c r="C19" i="4"/>
  <c r="K19" i="4"/>
  <c r="N20" i="4"/>
  <c r="I21" i="4"/>
  <c r="D22" i="4"/>
  <c r="L22" i="4"/>
  <c r="N16" i="6"/>
  <c r="I7" i="7"/>
  <c r="D8" i="7"/>
  <c r="L8" i="7"/>
  <c r="G9" i="7"/>
  <c r="J10" i="7"/>
  <c r="E13" i="7"/>
  <c r="M13" i="7"/>
  <c r="H14" i="7"/>
  <c r="C15" i="7"/>
  <c r="K15" i="7"/>
  <c r="C27" i="7"/>
  <c r="N10" i="4"/>
  <c r="N22" i="4"/>
  <c r="F32" i="2"/>
  <c r="N32" i="2"/>
  <c r="G8" i="4"/>
  <c r="E10" i="4"/>
  <c r="M10" i="4"/>
  <c r="D19" i="4"/>
  <c r="L19" i="4"/>
  <c r="E22" i="4"/>
  <c r="M22" i="4"/>
  <c r="J7" i="7"/>
  <c r="E8" i="7"/>
  <c r="M8" i="7"/>
  <c r="H9" i="7"/>
  <c r="F13" i="7"/>
  <c r="N13" i="7"/>
  <c r="I14" i="7"/>
  <c r="C19" i="7"/>
  <c r="C20" i="7"/>
  <c r="N15" i="7"/>
  <c r="F31" i="2"/>
  <c r="L31" i="3"/>
  <c r="O7" i="4"/>
  <c r="M9" i="4"/>
  <c r="C13" i="4"/>
  <c r="L16" i="4"/>
  <c r="H22" i="4"/>
  <c r="E7" i="7"/>
  <c r="M7" i="7"/>
  <c r="C9" i="7"/>
  <c r="K9" i="7"/>
  <c r="F10" i="7"/>
  <c r="N10" i="7"/>
  <c r="D14" i="7"/>
  <c r="L14" i="7"/>
  <c r="G15" i="7"/>
  <c r="O15" i="7"/>
  <c r="C21" i="7"/>
  <c r="C31" i="7"/>
  <c r="F10" i="4"/>
  <c r="F22" i="4"/>
  <c r="O10" i="4"/>
  <c r="F19" i="4"/>
  <c r="L21" i="4"/>
  <c r="E10" i="7"/>
  <c r="C14" i="7"/>
  <c r="F15" i="7"/>
  <c r="G7" i="4"/>
  <c r="M21" i="4"/>
  <c r="O12" i="5"/>
  <c r="O10" i="7"/>
  <c r="C16" i="7"/>
  <c r="O30" i="2" l="1"/>
  <c r="O9" i="4"/>
  <c r="C29" i="7"/>
  <c r="O32" i="2"/>
  <c r="O13" i="7"/>
  <c r="C32" i="7"/>
  <c r="O20" i="4"/>
  <c r="O14" i="4"/>
  <c r="C30" i="7"/>
  <c r="C28" i="7"/>
  <c r="O16" i="7"/>
  <c r="O15" i="4"/>
  <c r="O30" i="3"/>
  <c r="O9" i="7"/>
  <c r="O13" i="4"/>
  <c r="O14" i="7"/>
  <c r="O16" i="4"/>
  <c r="O31" i="3"/>
  <c r="O21" i="4"/>
  <c r="O19" i="4"/>
  <c r="O8" i="7"/>
  <c r="O29" i="6"/>
  <c r="O16" i="6"/>
  <c r="N29" i="6"/>
</calcChain>
</file>

<file path=xl/sharedStrings.xml><?xml version="1.0" encoding="utf-8"?>
<sst xmlns="http://schemas.openxmlformats.org/spreadsheetml/2006/main" count="253" uniqueCount="158">
  <si>
    <t>РIЧНИЙ ФIНАНСОВИЙ ШАБЛОН  ·  ФiнПомiчник</t>
  </si>
  <si>
    <t>СТРУКТУРА ШАБЛОНУ — 6 аркушiв</t>
  </si>
  <si>
    <t>1</t>
  </si>
  <si>
    <t xml:space="preserve">  Рiчне планування</t>
  </si>
  <si>
    <t>Введи план доходiв та витрат на кожен мiсяць рiчного циклу</t>
  </si>
  <si>
    <t>2</t>
  </si>
  <si>
    <t xml:space="preserve">  Факт по мiсяцях</t>
  </si>
  <si>
    <t>Вноси фактичнi пiдсумки щомiсяця пiсля закриття перiоду</t>
  </si>
  <si>
    <t>3</t>
  </si>
  <si>
    <t xml:space="preserve">  P&amp;L рiчний</t>
  </si>
  <si>
    <t>Автоматично: план vs факт по 12 мiсяцях + рiчний пiдсумок</t>
  </si>
  <si>
    <t>4</t>
  </si>
  <si>
    <t xml:space="preserve">  Cash Flow рiчний</t>
  </si>
  <si>
    <t>Автоматично: рух грошей по мiсяцях + накопичений залишок</t>
  </si>
  <si>
    <t>5</t>
  </si>
  <si>
    <t xml:space="preserve">  Баланс рiчний</t>
  </si>
  <si>
    <t>Автоматично: стан активiв та пасивiв на кiнець кожного мiсяця</t>
  </si>
  <si>
    <t>6</t>
  </si>
  <si>
    <t xml:space="preserve">  Дашборд рiчний</t>
  </si>
  <si>
    <t>Автоматично: KPI, найкращий мiсяць, виконання плану за рiк</t>
  </si>
  <si>
    <t>ЯК КОРИСТУВАТИСЬ — 5 крокiв</t>
  </si>
  <si>
    <t xml:space="preserve">  Початок року</t>
  </si>
  <si>
    <t>Вiдкрий Рiчне планування — введи план доходiв та витрат на кожен мiсяць</t>
  </si>
  <si>
    <t xml:space="preserve">  Щомiсяця (факт)</t>
  </si>
  <si>
    <t>Вiдкрий Факт по мiсяцях — внеси реальнi пiдсумки закритого мiсяця</t>
  </si>
  <si>
    <t xml:space="preserve">  Аналiз план/факт</t>
  </si>
  <si>
    <t>Вiдкрий P&amp;L рiчний — порiвняй план i факт по кожному мiсяцю</t>
  </si>
  <si>
    <t xml:space="preserve">  Рух грошей</t>
  </si>
  <si>
    <t>Вiдкрий Cash Flow — перевiр чи вистачає грошей у кожному мiсяцi</t>
  </si>
  <si>
    <t xml:space="preserve">  Пiдсумок року</t>
  </si>
  <si>
    <t>Вiдкрий Дашборд — найкращий мiсяць, виконання плану, тренди</t>
  </si>
  <si>
    <t>ФiнПомiчник 2026  ·  finpomichnyk.com.ua  ·  Захищений шаблон</t>
  </si>
  <si>
    <t>РIЧНЕ ПЛАНУВАННЯ — 2026</t>
  </si>
  <si>
    <t>Введи план на кожен мiсяць → рiчний пiдсумок автоматично</t>
  </si>
  <si>
    <t>Стаття</t>
  </si>
  <si>
    <t>Сiчень</t>
  </si>
  <si>
    <t>Лютий</t>
  </si>
  <si>
    <t>Березень</t>
  </si>
  <si>
    <t>Квiтень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</si>
  <si>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</si>
  <si>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</si>
  <si>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</si>
  <si>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</si>
  <si>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</si>
  <si>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</si>
  <si>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</si>
  <si>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</si>
  <si>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РIК
ПIДСУМОК</t>
  </si>
  <si>
    <t>ПЛАНОВI ДОХОДИ</t>
  </si>
  <si>
    <t xml:space="preserve">  Виручка вiд продажiв</t>
  </si>
  <si>
    <t xml:space="preserve">  Iншi доходи</t>
  </si>
  <si>
    <t xml:space="preserve">  РАЗОМ ДОХОДIВ</t>
  </si>
  <si>
    <t>ПЛАНОВI ВИТРАТИ</t>
  </si>
  <si>
    <t xml:space="preserve">  Собiвартiсть / Закупiвля</t>
  </si>
  <si>
    <t xml:space="preserve">  Зарплата персоналу</t>
  </si>
  <si>
    <t xml:space="preserve">  Оренда примiщення</t>
  </si>
  <si>
    <t xml:space="preserve">  Маркетинг та реклама</t>
  </si>
  <si>
    <t xml:space="preserve">  Комунальнi послуги</t>
  </si>
  <si>
    <t xml:space="preserve">  Адмiнiстративнi витрати</t>
  </si>
  <si>
    <t xml:space="preserve">  Iншi витрати</t>
  </si>
  <si>
    <t xml:space="preserve">  РАЗОМ ВИТРАТ</t>
  </si>
  <si>
    <t>KPI ПЛАН</t>
  </si>
  <si>
    <t xml:space="preserve">  Плановий прибуток</t>
  </si>
  <si>
    <t xml:space="preserve">  Планова маржа, %</t>
  </si>
  <si>
    <t xml:space="preserve">  Беззбитковiсть, грн.</t>
  </si>
  <si>
    <t>ФАКТ ПО МIСЯЦЯХ — 2026</t>
  </si>
  <si>
    <t>Вноси фактичнi пiдсумки кожного мiсяця → порiвняння з планом в P&amp;L</t>
  </si>
  <si>
    <t>ФАКТИЧНI ДОХОДИ</t>
  </si>
  <si>
    <t xml:space="preserve">  РАЗОМ ДОХОДIВ (факт)</t>
  </si>
  <si>
    <t>ФАКТИЧНI ВИТРАТИ</t>
  </si>
  <si>
    <t xml:space="preserve">  РАЗОМ ВИТРАТ (факт)</t>
  </si>
  <si>
    <t>KPI ФАКТ</t>
  </si>
  <si>
    <t xml:space="preserve">  Фактичний прибуток</t>
  </si>
  <si>
    <t xml:space="preserve">  Фактична маржа, %</t>
  </si>
  <si>
    <t>P&amp;L РIЧНИЙ — Прибутки та Збитки 2026</t>
  </si>
  <si>
    <t>Автоматично на основi "Рiчне планування" та "Факт по мiсяцях"</t>
  </si>
  <si>
    <t xml:space="preserve">  ПЛАН</t>
  </si>
  <si>
    <t xml:space="preserve">  Доходи (план)</t>
  </si>
  <si>
    <t xml:space="preserve">  Витрати (план)</t>
  </si>
  <si>
    <t xml:space="preserve">  Прибуток (план)</t>
  </si>
  <si>
    <t xml:space="preserve">  Маржа план, %</t>
  </si>
  <si>
    <t xml:space="preserve">  ФАКТ</t>
  </si>
  <si>
    <t xml:space="preserve">  Доходи (факт)</t>
  </si>
  <si>
    <t xml:space="preserve">  Витрати (факт)</t>
  </si>
  <si>
    <t xml:space="preserve">  Прибуток (факт)</t>
  </si>
  <si>
    <t xml:space="preserve">  Маржа факт, %</t>
  </si>
  <si>
    <t xml:space="preserve">  ВIДХИЛЕННЯ — план vs факт</t>
  </si>
  <si>
    <t xml:space="preserve">  Вiдхилення доходiв</t>
  </si>
  <si>
    <t xml:space="preserve">  Вiдхилення витрат</t>
  </si>
  <si>
    <t xml:space="preserve">  Вiдхилення прибутку</t>
  </si>
  <si>
    <t xml:space="preserve">  Виконання плану, %</t>
  </si>
  <si>
    <t>CASH FLOW РIЧНИЙ — Рух грошових коштiв 2026</t>
  </si>
  <si>
    <t>Заповнюй фактичнi грошовi потоки щомiсяця → пiдсумок автоматично</t>
  </si>
  <si>
    <t xml:space="preserve">  I.  ОПЕРАЦIЙНА ДIЯЛЬНIСТЬ</t>
  </si>
  <si>
    <t xml:space="preserve">  Надходження вiд клiєнтiв</t>
  </si>
  <si>
    <t xml:space="preserve">  Виплата постачальникам</t>
  </si>
  <si>
    <t xml:space="preserve">  Виплата зарплати</t>
  </si>
  <si>
    <t xml:space="preserve">  Сплата податкiв та зборiв</t>
  </si>
  <si>
    <t xml:space="preserve">  Iншi операцiйнi платежi</t>
  </si>
  <si>
    <t xml:space="preserve">  ЧИСТИЙ ПОТIК</t>
  </si>
  <si>
    <t xml:space="preserve">  II.  IНВЕСТИЦIЙНА ДIЯЛЬНIСТЬ</t>
  </si>
  <si>
    <t xml:space="preserve">  Придбання обладнання</t>
  </si>
  <si>
    <t xml:space="preserve">  Iншi iнвестицiї</t>
  </si>
  <si>
    <t xml:space="preserve">  III.  ФIНАНСОВА ДIЯЛЬНIСТЬ</t>
  </si>
  <si>
    <t xml:space="preserve">  Отриманi кредити</t>
  </si>
  <si>
    <t xml:space="preserve">  Погашення кредитiв</t>
  </si>
  <si>
    <t xml:space="preserve">  Вилучення прибутку власником</t>
  </si>
  <si>
    <t xml:space="preserve">  ЗАГАЛЬНА ЗМIНА ГРОШОВИХ КОШТIВ</t>
  </si>
  <si>
    <t>НАКОПИЧЕНИЙ ЗАЛИШОК КОШТIВ</t>
  </si>
  <si>
    <t xml:space="preserve">  Залишок на початок мiсяця</t>
  </si>
  <si>
    <t>БАЛАНС РIЧНИЙ — 2026</t>
  </si>
  <si>
    <t>Вноси данi на кiнець кожного мiсяця → стан активiв i пасивiв</t>
  </si>
  <si>
    <t>АКТИВИ</t>
  </si>
  <si>
    <t>I. Необоротнi активи</t>
  </si>
  <si>
    <t xml:space="preserve">  Основнi засоби та обладнання</t>
  </si>
  <si>
    <t xml:space="preserve">  Iншi необоротнi активи</t>
  </si>
  <si>
    <t xml:space="preserve">  РАЗОМ необоротних</t>
  </si>
  <si>
    <t>II. Оборотнi активи</t>
  </si>
  <si>
    <t xml:space="preserve">  Запаси та товари</t>
  </si>
  <si>
    <t xml:space="preserve">  Дебiторська заборгованiсть</t>
  </si>
  <si>
    <t xml:space="preserve">  Грошовi кошти</t>
  </si>
  <si>
    <t xml:space="preserve">  РАЗОМ оборотних</t>
  </si>
  <si>
    <t xml:space="preserve">  РАЗОМ АКТИВIВ</t>
  </si>
  <si>
    <t>ПАСИВИ</t>
  </si>
  <si>
    <t>I. Власний капiтал</t>
  </si>
  <si>
    <t xml:space="preserve">  Статутний капiтал</t>
  </si>
  <si>
    <t xml:space="preserve">  Нерозподiлений прибуток</t>
  </si>
  <si>
    <t xml:space="preserve">  РАЗОМ власного капiталу</t>
  </si>
  <si>
    <t>II. Зобов'язання</t>
  </si>
  <si>
    <t xml:space="preserve">  Кредити банкiв та позики</t>
  </si>
  <si>
    <t xml:space="preserve">  Кредиторська заборгованiсть</t>
  </si>
  <si>
    <t xml:space="preserve">  РАЗОМ зобов'язань</t>
  </si>
  <si>
    <t xml:space="preserve">  РАЗОМ ПАСИВIВ</t>
  </si>
  <si>
    <t xml:space="preserve">  ПЕРЕВIРКА БАЛАНСУ (Активи = Пасиви)</t>
  </si>
  <si>
    <t>ДАШБОРД РIЧНИЙ — 2026</t>
  </si>
  <si>
    <t>Всi ключовi показники · план vs факт · найкращий мiсяць · виконання плану</t>
  </si>
  <si>
    <t xml:space="preserve">  ВИРУЧКА — план vs факт</t>
  </si>
  <si>
    <t xml:space="preserve">  Виручка план, грн.</t>
  </si>
  <si>
    <t xml:space="preserve">  Виручка факт, грн.</t>
  </si>
  <si>
    <t xml:space="preserve">  Вiдхилення виручки</t>
  </si>
  <si>
    <t xml:space="preserve">  ПРИБУТОК — план vs факт</t>
  </si>
  <si>
    <t xml:space="preserve">  Прибуток план, грн.</t>
  </si>
  <si>
    <t xml:space="preserve">  Прибуток факт, грн.</t>
  </si>
  <si>
    <t>АНАЛIЗ РОКУ</t>
  </si>
  <si>
    <t xml:space="preserve">  Макс. виручка за мiсяць, грн.</t>
  </si>
  <si>
    <t xml:space="preserve">  Мiн. виручка за мiсяць, грн.</t>
  </si>
  <si>
    <t xml:space="preserve">  Середня виручка за мiсяць, грн.</t>
  </si>
  <si>
    <t xml:space="preserve">  Макс. прибуток за мiсяць, грн.</t>
  </si>
  <si>
    <t xml:space="preserve">  Мiн. прибуток за мiсяць, грн.</t>
  </si>
  <si>
    <t xml:space="preserve">  Середнiй прибуток за мiсяць, грн.</t>
  </si>
  <si>
    <t>ВИКОНАННЯ РIЧНОГО ПЛАНУ</t>
  </si>
  <si>
    <t xml:space="preserve">  Рiчний план доходiв, грн.</t>
  </si>
  <si>
    <t xml:space="preserve">  Рiчний факт доходiв, грн.</t>
  </si>
  <si>
    <t xml:space="preserve">  Рiчний план прибутку, грн.</t>
  </si>
  <si>
    <t xml:space="preserve">  Рiчний факт прибутку, грн.</t>
  </si>
  <si>
    <t xml:space="preserve">  Виконання плану доходiв, %</t>
  </si>
  <si>
    <t xml:space="preserve">  Виконання плану прибутку, %</t>
  </si>
  <si>
    <r>
      <rPr>
        <b/>
        <sz val="9"/>
        <color rgb="FF00B050"/>
        <rFont val="Arial"/>
        <family val="2"/>
        <charset val="204"/>
      </rPr>
      <t>Зеленi ячейки</t>
    </r>
    <r>
      <rPr>
        <b/>
        <sz val="9"/>
        <color rgb="FF7C4A00"/>
        <rFont val="Arial"/>
        <family val="2"/>
        <charset val="204"/>
      </rPr>
      <t xml:space="preserve"> = вводь данi вручну   ·   Сiрi = розраховуються автоматично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</si>
</sst>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5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0"/>
      <color rgb="FF1B4332"/>
      <name val="Arial"/>
      <family val="2"/>
      <charset val="204"/>
    </font>
    <font>
      <sz val="9"/>
      <color rgb="FF444444"/>
      <name val="Arial"/>
      <family val="2"/>
      <charset val="204"/>
    </font>
    <font>
      <sz val="9"/>
      <color rgb="FF111410"/>
      <name val="Arial"/>
      <family val="2"/>
      <charset val="204"/>
    </font>
    <font>
      <b/>
      <sz val="9"/>
      <color rgb="FF7C4A00"/>
      <name val="Arial"/>
      <family val="2"/>
      <charset val="204"/>
    </font>
    <font>
      <i/>
      <sz val="8"/>
      <color rgb="FFFFFFFF"/>
      <name val="Arial"/>
      <family val="2"/>
      <charset val="204"/>
    </font>
    <font>
      <b/>
      <sz val="13"/>
      <color rgb="FFFFFFFF"/>
      <name val="Arial"/>
      <family val="2"/>
      <charset val="204"/>
    </font>
    <font>
      <i/>
      <sz val="9"/>
      <color rgb="FFD8F3DC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8"/>
      <color rgb="FFFFFFFF"/>
      <name val="Arial"/>
      <family val="2"/>
      <charset val="204"/>
    </font>
    <font>
      <b/>
      <sz val="8"/>
      <color rgb="FFC9A227"/>
      <name val="Arial"/>
      <family val="2"/>
      <charset val="204"/>
    </font>
    <font>
      <sz val="9"/>
      <color rgb="FF1B7A4A"/>
      <name val="Arial"/>
      <family val="2"/>
      <charset val="204"/>
    </font>
    <font>
      <b/>
      <sz val="9"/>
      <color rgb="FF1B4332"/>
      <name val="Arial"/>
      <family val="2"/>
      <charset val="204"/>
    </font>
    <font>
      <sz val="9"/>
      <color rgb="FF1B4332"/>
      <name val="Arial"/>
      <family val="2"/>
      <charset val="204"/>
    </font>
    <font>
      <b/>
      <sz val="10"/>
      <color rgb="FFC9A227"/>
      <name val="Arial"/>
      <family val="2"/>
      <charset val="204"/>
    </font>
    <font>
      <b/>
      <sz val="9"/>
      <color rgb="FFE24B4A"/>
      <name val="Arial"/>
      <family val="2"/>
      <charset val="204"/>
    </font>
    <font>
      <sz val="9"/>
      <color rgb="FFE24B4A"/>
      <name val="Arial"/>
      <family val="2"/>
      <charset val="204"/>
    </font>
    <font>
      <b/>
      <sz val="10"/>
      <color rgb="FFE24B4A"/>
      <name val="Arial"/>
      <family val="2"/>
      <charset val="204"/>
    </font>
    <font>
      <b/>
      <sz val="10"/>
      <color rgb="FF111410"/>
      <name val="Arial"/>
      <family val="2"/>
      <charset val="204"/>
    </font>
    <font>
      <b/>
      <sz val="9"/>
      <color rgb="FFC9A227"/>
      <name val="Arial"/>
      <family val="2"/>
      <charset val="204"/>
    </font>
    <font>
      <b/>
      <sz val="9"/>
      <color rgb="FF111410"/>
      <name val="Arial"/>
      <family val="2"/>
      <charset val="204"/>
    </font>
    <font>
      <b/>
      <sz val="12"/>
      <color rgb="FF1B4332"/>
      <name val="Arial"/>
      <family val="2"/>
      <charset val="204"/>
    </font>
    <font>
      <b/>
      <sz val="12"/>
      <color rgb="FFE24B4A"/>
      <name val="Arial"/>
      <family val="2"/>
      <charset val="204"/>
    </font>
    <font>
      <b/>
      <sz val="12"/>
      <color rgb="FF111410"/>
      <name val="Arial"/>
      <family val="2"/>
      <charset val="204"/>
    </font>
    <font>
      <b/>
      <sz val="13"/>
      <color rgb="FF1B4332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9"/>
      <color rgb="FF7C4A00"/>
      <name val="Arial"/>
      <family val="2"/>
      <charset val="204"/>
    </font>
    <font>
      <sz val="9"/>
      <color rgb="FFE24B4A"/>
      <name val="Arial"/>
      <family val="2"/>
      <charset val="204"/>
    </font>
    <font>
      <b/>
      <sz val="9"/>
      <color rgb="FF1B433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1B4332"/>
      </patternFill>
    </fill>
    <fill>
      <patternFill patternType="solid">
        <fgColor rgb="FF52B788"/>
      </patternFill>
    </fill>
    <fill>
      <patternFill patternType="solid">
        <fgColor rgb="FFD8F3DC"/>
      </patternFill>
    </fill>
    <fill>
      <patternFill patternType="solid">
        <fgColor rgb="FFFFFFFF"/>
      </patternFill>
    </fill>
    <fill>
      <patternFill patternType="solid">
        <fgColor rgb="FFFFF4D4"/>
      </patternFill>
    </fill>
    <fill>
      <patternFill patternType="solid">
        <fgColor rgb="FF2D6A4F"/>
      </patternFill>
    </fill>
    <fill>
      <patternFill patternType="solid">
        <fgColor rgb="FFEBF9F1"/>
      </patternFill>
    </fill>
    <fill>
      <patternFill patternType="solid">
        <fgColor rgb="FFC9A227"/>
      </patternFill>
    </fill>
    <fill>
      <patternFill patternType="solid">
        <fgColor rgb="FFE24B4A"/>
      </patternFill>
    </fill>
    <fill>
      <patternFill patternType="solid">
        <fgColor rgb="FFFFE4E4"/>
      </patternFill>
    </fill>
    <fill>
      <patternFill patternType="solid">
        <fgColor rgb="FFF3F4F6"/>
      </patternFill>
    </fill>
    <fill>
      <patternFill patternType="solid">
        <fgColor rgb="FF2563EB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left" vertical="center"/>
      <protection hidden="1"/>
    </xf>
    <xf numFmtId="0" fontId="5" fillId="4" borderId="1" xfId="0" applyFont="1" applyFill="1" applyBorder="1" applyAlignment="1" applyProtection="1">
      <alignment horizontal="left" vertical="center" wrapText="1"/>
      <protection hidden="1"/>
    </xf>
    <xf numFmtId="0" fontId="4" fillId="5" borderId="1" xfId="0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left" vertical="center" wrapText="1"/>
      <protection hidden="1"/>
    </xf>
    <xf numFmtId="0" fontId="6" fillId="4" borderId="1" xfId="0" applyFont="1" applyFill="1" applyBorder="1" applyAlignment="1" applyProtection="1">
      <alignment horizontal="left" vertical="center" wrapText="1"/>
      <protection hidden="1"/>
    </xf>
    <xf numFmtId="0" fontId="6" fillId="5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left" vertical="center"/>
      <protection hidden="1"/>
    </xf>
    <xf numFmtId="3" fontId="14" fillId="8" borderId="1" xfId="0" applyNumberFormat="1" applyFont="1" applyFill="1" applyBorder="1" applyAlignment="1" applyProtection="1">
      <alignment horizontal="center" vertical="center"/>
      <protection locked="0"/>
    </xf>
    <xf numFmtId="3" fontId="15" fillId="4" borderId="1" xfId="0" applyNumberFormat="1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14" fillId="8" borderId="1" xfId="0" applyFont="1" applyFill="1" applyBorder="1" applyAlignment="1" applyProtection="1">
      <alignment horizontal="left" vertical="center"/>
      <protection locked="0"/>
    </xf>
    <xf numFmtId="3" fontId="16" fillId="4" borderId="1" xfId="0" applyNumberFormat="1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left" vertical="center"/>
      <protection hidden="1"/>
    </xf>
    <xf numFmtId="3" fontId="2" fillId="7" borderId="1" xfId="0" applyNumberFormat="1" applyFont="1" applyFill="1" applyBorder="1" applyAlignment="1" applyProtection="1">
      <alignment horizontal="center" vertical="center"/>
      <protection hidden="1"/>
    </xf>
    <xf numFmtId="3" fontId="17" fillId="9" borderId="1" xfId="0" applyNumberFormat="1" applyFont="1" applyFill="1" applyBorder="1" applyAlignment="1" applyProtection="1">
      <alignment horizontal="center" vertical="center"/>
      <protection hidden="1"/>
    </xf>
    <xf numFmtId="0" fontId="6" fillId="11" borderId="1" xfId="0" applyFont="1" applyFill="1" applyBorder="1" applyAlignment="1" applyProtection="1">
      <alignment horizontal="left" vertical="center"/>
      <protection hidden="1"/>
    </xf>
    <xf numFmtId="3" fontId="18" fillId="11" borderId="1" xfId="0" applyNumberFormat="1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left" vertical="center"/>
      <protection hidden="1"/>
    </xf>
    <xf numFmtId="3" fontId="2" fillId="10" borderId="1" xfId="0" applyNumberFormat="1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left" vertical="center"/>
      <protection hidden="1"/>
    </xf>
    <xf numFmtId="3" fontId="4" fillId="9" borderId="1" xfId="0" applyNumberFormat="1" applyFont="1" applyFill="1" applyBorder="1" applyAlignment="1" applyProtection="1">
      <alignment horizontal="center" vertical="center"/>
      <protection hidden="1"/>
    </xf>
    <xf numFmtId="0" fontId="15" fillId="5" borderId="1" xfId="0" applyFont="1" applyFill="1" applyBorder="1" applyAlignment="1" applyProtection="1">
      <alignment horizontal="left" vertical="center"/>
      <protection hidden="1"/>
    </xf>
    <xf numFmtId="9" fontId="16" fillId="5" borderId="1" xfId="0" applyNumberFormat="1" applyFont="1" applyFill="1" applyBorder="1" applyAlignment="1" applyProtection="1">
      <alignment horizontal="center" vertical="center"/>
      <protection hidden="1"/>
    </xf>
    <xf numFmtId="9" fontId="4" fillId="9" borderId="1" xfId="0" applyNumberFormat="1" applyFont="1" applyFill="1" applyBorder="1" applyAlignment="1" applyProtection="1">
      <alignment horizontal="center" vertical="center"/>
      <protection hidden="1"/>
    </xf>
    <xf numFmtId="0" fontId="18" fillId="11" borderId="1" xfId="0" applyFont="1" applyFill="1" applyBorder="1" applyAlignment="1" applyProtection="1">
      <alignment horizontal="left" vertical="center"/>
      <protection hidden="1"/>
    </xf>
    <xf numFmtId="9" fontId="16" fillId="4" borderId="1" xfId="0" applyNumberFormat="1" applyFont="1" applyFill="1" applyBorder="1" applyAlignment="1" applyProtection="1">
      <alignment horizontal="center" vertical="center"/>
      <protection hidden="1"/>
    </xf>
    <xf numFmtId="3" fontId="6" fillId="12" borderId="1" xfId="0" applyNumberFormat="1" applyFont="1" applyFill="1" applyBorder="1" applyAlignment="1" applyProtection="1">
      <alignment horizontal="center" vertical="center"/>
      <protection hidden="1"/>
    </xf>
    <xf numFmtId="0" fontId="6" fillId="1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17" fillId="2" borderId="1" xfId="0" applyNumberFormat="1" applyFont="1" applyFill="1" applyBorder="1" applyAlignment="1" applyProtection="1">
      <alignment horizontal="center" vertical="center"/>
      <protection hidden="1"/>
    </xf>
    <xf numFmtId="3" fontId="22" fillId="9" borderId="1" xfId="0" applyNumberFormat="1" applyFont="1" applyFill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left" vertic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23" fillId="12" borderId="1" xfId="0" applyFont="1" applyFill="1" applyBorder="1" applyAlignment="1" applyProtection="1">
      <alignment horizontal="left" vertical="center"/>
      <protection hidden="1"/>
    </xf>
    <xf numFmtId="3" fontId="21" fillId="9" borderId="1" xfId="0" applyNumberFormat="1" applyFont="1" applyFill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3" fontId="30" fillId="11" borderId="1" xfId="0" applyNumberFormat="1" applyFont="1" applyFill="1" applyBorder="1" applyAlignment="1" applyProtection="1">
      <alignment horizontal="center" vertical="center"/>
      <protection hidden="1"/>
    </xf>
    <xf numFmtId="3" fontId="31" fillId="4" borderId="1" xfId="0" applyNumberFormat="1" applyFont="1" applyFill="1" applyBorder="1" applyAlignment="1" applyProtection="1">
      <alignment horizontal="center" vertical="center"/>
      <protection hidden="1"/>
    </xf>
    <xf numFmtId="0" fontId="18" fillId="11" borderId="6" xfId="0" applyFont="1" applyFill="1" applyBorder="1" applyAlignment="1" applyProtection="1">
      <alignment horizontal="left" vertical="center"/>
      <protection hidden="1"/>
    </xf>
    <xf numFmtId="3" fontId="19" fillId="11" borderId="6" xfId="0" applyNumberFormat="1" applyFont="1" applyFill="1" applyBorder="1" applyAlignment="1" applyProtection="1">
      <alignment horizontal="center" vertical="center"/>
      <protection hidden="1"/>
    </xf>
    <xf numFmtId="3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left" vertical="center"/>
      <protection hidden="1"/>
    </xf>
    <xf numFmtId="3" fontId="16" fillId="4" borderId="8" xfId="0" applyNumberFormat="1" applyFont="1" applyFill="1" applyBorder="1" applyAlignment="1" applyProtection="1">
      <alignment horizontal="center" vertical="center"/>
      <protection hidden="1"/>
    </xf>
    <xf numFmtId="3" fontId="4" fillId="9" borderId="9" xfId="0" applyNumberFormat="1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horizontal="left" vertical="center"/>
      <protection hidden="1"/>
    </xf>
    <xf numFmtId="9" fontId="16" fillId="4" borderId="11" xfId="0" applyNumberFormat="1" applyFont="1" applyFill="1" applyBorder="1" applyAlignment="1" applyProtection="1">
      <alignment horizontal="center" vertical="center"/>
      <protection hidden="1"/>
    </xf>
    <xf numFmtId="9" fontId="4" fillId="9" borderId="12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0" borderId="0" xfId="0"/>
    <xf numFmtId="0" fontId="29" fillId="6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21" fillId="9" borderId="1" xfId="0" applyFont="1" applyFill="1" applyBorder="1" applyAlignment="1" applyProtection="1">
      <alignment horizontal="center" vertical="center"/>
      <protection hidden="1"/>
    </xf>
    <xf numFmtId="0" fontId="2" fillId="13" borderId="1" xfId="0" applyFont="1" applyFill="1" applyBorder="1" applyAlignment="1" applyProtection="1">
      <alignment horizontal="center" vertical="center"/>
      <protection hidden="1"/>
    </xf>
    <xf numFmtId="3" fontId="24" fillId="4" borderId="1" xfId="0" applyNumberFormat="1" applyFont="1" applyFill="1" applyBorder="1" applyAlignment="1" applyProtection="1">
      <alignment horizontal="center" vertical="center"/>
      <protection hidden="1"/>
    </xf>
    <xf numFmtId="9" fontId="27" fillId="4" borderId="1" xfId="0" applyNumberFormat="1" applyFont="1" applyFill="1" applyBorder="1" applyAlignment="1" applyProtection="1">
      <alignment horizontal="center" vertical="center"/>
      <protection hidden="1"/>
    </xf>
    <xf numFmtId="3" fontId="26" fillId="12" borderId="1" xfId="0" applyNumberFormat="1" applyFont="1" applyFill="1" applyBorder="1" applyAlignment="1" applyProtection="1">
      <alignment horizontal="center" vertical="center"/>
      <protection hidden="1"/>
    </xf>
    <xf numFmtId="3" fontId="27" fillId="4" borderId="1" xfId="0" applyNumberFormat="1" applyFont="1" applyFill="1" applyBorder="1" applyAlignment="1" applyProtection="1">
      <alignment horizontal="center" vertical="center"/>
      <protection hidden="1"/>
    </xf>
    <xf numFmtId="3" fontId="25" fillId="11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332"/>
  </sheetPr>
  <dimension ref="B1:D20"/>
  <sheetViews>
    <sheetView showGridLines="0" workbookViewId="0">
      <selection activeCell="B3" sqref="B3:D3"/>
    </sheetView>
  </sheetViews>
  <sheetFormatPr defaultRowHeight="15" x14ac:dyDescent="0.25"/>
  <cols>
    <col min="1" max="1" width="2" customWidth="1"/>
    <col min="2" max="2" width="6" customWidth="1"/>
    <col min="3" max="3" width="30" customWidth="1"/>
    <col min="4" max="4" width="60" customWidth="1"/>
    <col min="5" max="5" width="2" customWidth="1"/>
  </cols>
  <sheetData>
    <row r="1" spans="2:4" ht="39.950000000000003" customHeight="1" x14ac:dyDescent="0.25">
      <c r="B1" s="59" t="s">
        <v>0</v>
      </c>
      <c r="C1" s="60"/>
      <c r="D1" s="60"/>
    </row>
    <row r="2" spans="2:4" ht="8.1" customHeight="1" x14ac:dyDescent="0.25"/>
    <row r="3" spans="2:4" ht="21.95" customHeight="1" x14ac:dyDescent="0.25">
      <c r="B3" s="63" t="s">
        <v>1</v>
      </c>
      <c r="C3" s="64"/>
      <c r="D3" s="64"/>
    </row>
    <row r="4" spans="2:4" ht="21.95" customHeight="1" x14ac:dyDescent="0.25">
      <c r="B4" s="1" t="s">
        <v>2</v>
      </c>
      <c r="C4" s="2" t="s">
        <v>3</v>
      </c>
      <c r="D4" s="3" t="s">
        <v>4</v>
      </c>
    </row>
    <row r="5" spans="2:4" ht="21.95" customHeight="1" x14ac:dyDescent="0.25">
      <c r="B5" s="1" t="s">
        <v>5</v>
      </c>
      <c r="C5" s="4" t="s">
        <v>6</v>
      </c>
      <c r="D5" s="5" t="s">
        <v>7</v>
      </c>
    </row>
    <row r="6" spans="2:4" ht="21.95" customHeight="1" x14ac:dyDescent="0.25">
      <c r="B6" s="1" t="s">
        <v>8</v>
      </c>
      <c r="C6" s="2" t="s">
        <v>9</v>
      </c>
      <c r="D6" s="3" t="s">
        <v>10</v>
      </c>
    </row>
    <row r="7" spans="2:4" ht="21.95" customHeight="1" x14ac:dyDescent="0.25">
      <c r="B7" s="1" t="s">
        <v>11</v>
      </c>
      <c r="C7" s="4" t="s">
        <v>12</v>
      </c>
      <c r="D7" s="5" t="s">
        <v>13</v>
      </c>
    </row>
    <row r="8" spans="2:4" ht="21.95" customHeight="1" x14ac:dyDescent="0.25">
      <c r="B8" s="1" t="s">
        <v>14</v>
      </c>
      <c r="C8" s="2" t="s">
        <v>15</v>
      </c>
      <c r="D8" s="3" t="s">
        <v>16</v>
      </c>
    </row>
    <row r="9" spans="2:4" ht="21.95" customHeight="1" x14ac:dyDescent="0.25">
      <c r="B9" s="1" t="s">
        <v>17</v>
      </c>
      <c r="C9" s="4" t="s">
        <v>18</v>
      </c>
      <c r="D9" s="5" t="s">
        <v>19</v>
      </c>
    </row>
    <row r="11" spans="2:4" ht="21.95" customHeight="1" x14ac:dyDescent="0.25">
      <c r="B11" s="56" t="s">
        <v>20</v>
      </c>
      <c r="C11" s="57"/>
      <c r="D11" s="58"/>
    </row>
    <row r="12" spans="2:4" ht="21.95" customHeight="1" x14ac:dyDescent="0.25">
      <c r="B12" s="1" t="s">
        <v>2</v>
      </c>
      <c r="C12" s="2" t="s">
        <v>21</v>
      </c>
      <c r="D12" s="6" t="s">
        <v>22</v>
      </c>
    </row>
    <row r="13" spans="2:4" ht="21.95" customHeight="1" x14ac:dyDescent="0.25">
      <c r="B13" s="1" t="s">
        <v>5</v>
      </c>
      <c r="C13" s="4" t="s">
        <v>23</v>
      </c>
      <c r="D13" s="7" t="s">
        <v>24</v>
      </c>
    </row>
    <row r="14" spans="2:4" ht="21.95" customHeight="1" x14ac:dyDescent="0.25">
      <c r="B14" s="1" t="s">
        <v>8</v>
      </c>
      <c r="C14" s="2" t="s">
        <v>25</v>
      </c>
      <c r="D14" s="6" t="s">
        <v>26</v>
      </c>
    </row>
    <row r="15" spans="2:4" ht="21.95" customHeight="1" x14ac:dyDescent="0.25">
      <c r="B15" s="1" t="s">
        <v>11</v>
      </c>
      <c r="C15" s="4" t="s">
        <v>27</v>
      </c>
      <c r="D15" s="7" t="s">
        <v>28</v>
      </c>
    </row>
    <row r="16" spans="2:4" ht="21.95" customHeight="1" x14ac:dyDescent="0.25">
      <c r="B16" s="1" t="s">
        <v>14</v>
      </c>
      <c r="C16" s="2" t="s">
        <v>29</v>
      </c>
      <c r="D16" s="6" t="s">
        <v>30</v>
      </c>
    </row>
    <row r="18" spans="2:4" ht="21.95" customHeight="1" x14ac:dyDescent="0.25">
      <c r="B18" s="61" t="s">
        <v>157</v>
      </c>
      <c r="C18" s="60"/>
      <c r="D18" s="60"/>
    </row>
    <row r="20" spans="2:4" ht="15.95" customHeight="1" x14ac:dyDescent="0.25">
      <c r="B20" s="62" t="s">
        <v>31</v>
      </c>
      <c r="C20" s="60"/>
      <c r="D20" s="60"/>
    </row>
  </sheetData>
  <sheetProtection algorithmName="SHA-512" hashValue="IAZDFl44s9xHMxaJiW3f7tmD+wMciy9xq4CGTAAcv5q+TiF1+YxUf2ZCwD3kWYA8WcR5nXaBfl3OeT0vRWfrxg==" saltValue="VaQhZxYsoApWbHyad9D2rA==" spinCount="100000" sheet="1"/>
  <mergeCells count="5">
    <mergeCell ref="B11:D11"/>
    <mergeCell ref="B1:D1"/>
    <mergeCell ref="B18:D18"/>
    <mergeCell ref="B20:D20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D6A4F"/>
  </sheetPr>
  <dimension ref="B1:O34"/>
  <sheetViews>
    <sheetView showGridLines="0" workbookViewId="0">
      <selection activeCell="E9" sqref="E9"/>
    </sheetView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32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33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44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66" t="s">
        <v>48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11" t="s">
        <v>49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3">
        <f t="shared" ref="O7:O13" si="0">SUM(C7:N7)</f>
        <v>0</v>
      </c>
    </row>
    <row r="8" spans="2:15" ht="20.100000000000001" customHeight="1" x14ac:dyDescent="0.25">
      <c r="B8" s="14" t="s">
        <v>50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 t="shared" si="0"/>
        <v>0</v>
      </c>
    </row>
    <row r="9" spans="2:15" ht="20.100000000000001" customHeight="1" x14ac:dyDescent="0.25"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16">
        <f t="shared" si="0"/>
        <v>0</v>
      </c>
    </row>
    <row r="10" spans="2:15" ht="20.100000000000001" customHeight="1" x14ac:dyDescent="0.25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6">
        <f t="shared" si="0"/>
        <v>0</v>
      </c>
    </row>
    <row r="11" spans="2:15" ht="20.100000000000001" customHeight="1" x14ac:dyDescent="0.25"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6">
        <f t="shared" si="0"/>
        <v>0</v>
      </c>
    </row>
    <row r="12" spans="2:15" ht="20.100000000000001" customHeight="1" x14ac:dyDescent="0.25"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6">
        <f t="shared" si="0"/>
        <v>0</v>
      </c>
    </row>
    <row r="13" spans="2:15" ht="24" customHeight="1" x14ac:dyDescent="0.25">
      <c r="B13" s="17" t="s">
        <v>51</v>
      </c>
      <c r="C13" s="18">
        <f t="shared" ref="C13:N13" si="1">SUM(C7:C12)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18">
        <f t="shared" si="1"/>
        <v>0</v>
      </c>
      <c r="O13" s="19">
        <f t="shared" si="0"/>
        <v>0</v>
      </c>
    </row>
    <row r="14" spans="2:15" ht="6" customHeight="1" x14ac:dyDescent="0.25"/>
    <row r="15" spans="2:15" ht="21.95" customHeight="1" x14ac:dyDescent="0.25">
      <c r="B15" s="68" t="s">
        <v>52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2:15" ht="20.100000000000001" customHeight="1" x14ac:dyDescent="0.25">
      <c r="B16" s="20" t="s">
        <v>53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>
        <f t="shared" ref="O16:O27" si="2">SUM(C16:N16)</f>
        <v>0</v>
      </c>
    </row>
    <row r="17" spans="2:15" ht="20.100000000000001" customHeight="1" x14ac:dyDescent="0.25">
      <c r="B17" s="11" t="s">
        <v>54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21">
        <f t="shared" si="2"/>
        <v>0</v>
      </c>
    </row>
    <row r="18" spans="2:15" ht="20.100000000000001" customHeight="1" x14ac:dyDescent="0.25">
      <c r="B18" s="20" t="s">
        <v>55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>
        <f t="shared" si="2"/>
        <v>0</v>
      </c>
    </row>
    <row r="19" spans="2:15" ht="20.100000000000001" customHeight="1" x14ac:dyDescent="0.25">
      <c r="B19" s="11" t="s">
        <v>56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21">
        <f t="shared" si="2"/>
        <v>0</v>
      </c>
    </row>
    <row r="20" spans="2:15" ht="20.100000000000001" customHeight="1" x14ac:dyDescent="0.25">
      <c r="B20" s="20" t="s">
        <v>57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f t="shared" si="2"/>
        <v>0</v>
      </c>
    </row>
    <row r="21" spans="2:15" ht="20.100000000000001" customHeight="1" x14ac:dyDescent="0.25">
      <c r="B21" s="11" t="s">
        <v>58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1">
        <f t="shared" si="2"/>
        <v>0</v>
      </c>
    </row>
    <row r="22" spans="2:15" ht="20.100000000000001" customHeight="1" x14ac:dyDescent="0.25">
      <c r="B22" s="20" t="s">
        <v>59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>
        <f t="shared" si="2"/>
        <v>0</v>
      </c>
    </row>
    <row r="23" spans="2:15" ht="20.100000000000001" customHeight="1" x14ac:dyDescent="0.25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1">
        <f t="shared" si="2"/>
        <v>0</v>
      </c>
    </row>
    <row r="24" spans="2:15" ht="20.100000000000001" customHeight="1" x14ac:dyDescent="0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>
        <f t="shared" si="2"/>
        <v>0</v>
      </c>
    </row>
    <row r="25" spans="2:15" ht="20.100000000000001" customHeight="1" x14ac:dyDescent="0.2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1">
        <f t="shared" si="2"/>
        <v>0</v>
      </c>
    </row>
    <row r="26" spans="2:15" ht="20.100000000000001" customHeight="1" x14ac:dyDescent="0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>
        <f t="shared" si="2"/>
        <v>0</v>
      </c>
    </row>
    <row r="27" spans="2:15" ht="24" customHeight="1" x14ac:dyDescent="0.25">
      <c r="B27" s="22" t="s">
        <v>60</v>
      </c>
      <c r="C27" s="23">
        <f t="shared" ref="C27:N27" si="3">SUM(C16:C26)</f>
        <v>0</v>
      </c>
      <c r="D27" s="23">
        <f t="shared" si="3"/>
        <v>0</v>
      </c>
      <c r="E27" s="23">
        <f t="shared" si="3"/>
        <v>0</v>
      </c>
      <c r="F27" s="23">
        <f t="shared" si="3"/>
        <v>0</v>
      </c>
      <c r="G27" s="23">
        <f t="shared" si="3"/>
        <v>0</v>
      </c>
      <c r="H27" s="23">
        <f t="shared" si="3"/>
        <v>0</v>
      </c>
      <c r="I27" s="23">
        <f t="shared" si="3"/>
        <v>0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19">
        <f t="shared" si="2"/>
        <v>0</v>
      </c>
    </row>
    <row r="28" spans="2:15" ht="6" customHeight="1" x14ac:dyDescent="0.25"/>
    <row r="29" spans="2:15" ht="21.95" customHeight="1" x14ac:dyDescent="0.25">
      <c r="B29" s="56" t="s">
        <v>61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2:15" ht="20.100000000000001" customHeight="1" x14ac:dyDescent="0.25">
      <c r="B30" s="24" t="s">
        <v>62</v>
      </c>
      <c r="C30" s="16">
        <f t="shared" ref="C30:O30" si="4">C13-C27</f>
        <v>0</v>
      </c>
      <c r="D30" s="16">
        <f t="shared" si="4"/>
        <v>0</v>
      </c>
      <c r="E30" s="16">
        <f t="shared" si="4"/>
        <v>0</v>
      </c>
      <c r="F30" s="16">
        <f t="shared" si="4"/>
        <v>0</v>
      </c>
      <c r="G30" s="16">
        <f t="shared" si="4"/>
        <v>0</v>
      </c>
      <c r="H30" s="16">
        <f t="shared" si="4"/>
        <v>0</v>
      </c>
      <c r="I30" s="16">
        <f t="shared" si="4"/>
        <v>0</v>
      </c>
      <c r="J30" s="16">
        <f t="shared" si="4"/>
        <v>0</v>
      </c>
      <c r="K30" s="16">
        <f t="shared" si="4"/>
        <v>0</v>
      </c>
      <c r="L30" s="16">
        <f t="shared" si="4"/>
        <v>0</v>
      </c>
      <c r="M30" s="16">
        <f t="shared" si="4"/>
        <v>0</v>
      </c>
      <c r="N30" s="16">
        <f t="shared" si="4"/>
        <v>0</v>
      </c>
      <c r="O30" s="25">
        <f t="shared" si="4"/>
        <v>0</v>
      </c>
    </row>
    <row r="31" spans="2:15" ht="20.100000000000001" customHeight="1" x14ac:dyDescent="0.25">
      <c r="B31" s="26" t="s">
        <v>63</v>
      </c>
      <c r="C31" s="27">
        <f t="shared" ref="C31:O31" si="5">IF(C13&gt;0,(C13-C27)/C13,0)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7">
        <f t="shared" si="5"/>
        <v>0</v>
      </c>
      <c r="J31" s="27">
        <f t="shared" si="5"/>
        <v>0</v>
      </c>
      <c r="K31" s="27">
        <f t="shared" si="5"/>
        <v>0</v>
      </c>
      <c r="L31" s="27">
        <f t="shared" si="5"/>
        <v>0</v>
      </c>
      <c r="M31" s="27">
        <f t="shared" si="5"/>
        <v>0</v>
      </c>
      <c r="N31" s="27">
        <f t="shared" si="5"/>
        <v>0</v>
      </c>
      <c r="O31" s="28">
        <f t="shared" si="5"/>
        <v>0</v>
      </c>
    </row>
    <row r="32" spans="2:15" ht="20.100000000000001" customHeight="1" x14ac:dyDescent="0.25">
      <c r="B32" s="24" t="s">
        <v>64</v>
      </c>
      <c r="C32" s="16">
        <f t="shared" ref="C32:O32" si="6">IF(AND(C13&gt;0,C27&lt;C13),C27/(1-C27/C13),0)</f>
        <v>0</v>
      </c>
      <c r="D32" s="16">
        <f t="shared" si="6"/>
        <v>0</v>
      </c>
      <c r="E32" s="16">
        <f t="shared" si="6"/>
        <v>0</v>
      </c>
      <c r="F32" s="16">
        <f t="shared" si="6"/>
        <v>0</v>
      </c>
      <c r="G32" s="16">
        <f t="shared" si="6"/>
        <v>0</v>
      </c>
      <c r="H32" s="16">
        <f t="shared" si="6"/>
        <v>0</v>
      </c>
      <c r="I32" s="16">
        <f t="shared" si="6"/>
        <v>0</v>
      </c>
      <c r="J32" s="16">
        <f t="shared" si="6"/>
        <v>0</v>
      </c>
      <c r="K32" s="16">
        <f t="shared" si="6"/>
        <v>0</v>
      </c>
      <c r="L32" s="16">
        <f t="shared" si="6"/>
        <v>0</v>
      </c>
      <c r="M32" s="16">
        <f t="shared" si="6"/>
        <v>0</v>
      </c>
      <c r="N32" s="16">
        <f t="shared" si="6"/>
        <v>0</v>
      </c>
      <c r="O32" s="25">
        <f t="shared" si="6"/>
        <v>0</v>
      </c>
    </row>
    <row r="34" spans="2:15" ht="15.95" customHeight="1" x14ac:dyDescent="0.25">
      <c r="B34" s="62" t="s">
        <v>31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</sheetData>
  <sheetProtection algorithmName="SHA-512" hashValue="vbaMGI7g3CRRwhN/9H7xRSeYc28/SnNniSCL2r7hcu1pR5mV+ElUrSg10hfZLH1HfodNERcLm50NWWWAWJJYZg==" saltValue="psaK8i5QyyhkIPNX8V+5cw==" spinCount="100000" sheet="1"/>
  <mergeCells count="6">
    <mergeCell ref="B34:O34"/>
    <mergeCell ref="B1:O1"/>
    <mergeCell ref="B6:O6"/>
    <mergeCell ref="B2:O2"/>
    <mergeCell ref="B29:O29"/>
    <mergeCell ref="B15:O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2B788"/>
  </sheetPr>
  <dimension ref="B1:O33"/>
  <sheetViews>
    <sheetView showGridLines="0" workbookViewId="0">
      <selection activeCell="B4" sqref="B4"/>
    </sheetView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65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66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44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66" t="s">
        <v>67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11" t="s">
        <v>49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6">
        <f t="shared" ref="O7:O13" si="0">SUM(C7:N7)</f>
        <v>0</v>
      </c>
    </row>
    <row r="8" spans="2:15" ht="20.100000000000001" customHeight="1" x14ac:dyDescent="0.25">
      <c r="B8" s="14" t="s">
        <v>50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46">
        <f t="shared" si="0"/>
        <v>0</v>
      </c>
    </row>
    <row r="9" spans="2:15" ht="20.100000000000001" customHeight="1" x14ac:dyDescent="0.25"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6">
        <f t="shared" si="0"/>
        <v>0</v>
      </c>
    </row>
    <row r="10" spans="2:15" ht="20.100000000000001" customHeight="1" x14ac:dyDescent="0.25"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6">
        <f t="shared" si="0"/>
        <v>0</v>
      </c>
    </row>
    <row r="11" spans="2:15" ht="20.100000000000001" customHeight="1" x14ac:dyDescent="0.25"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6">
        <f t="shared" si="0"/>
        <v>0</v>
      </c>
    </row>
    <row r="12" spans="2:15" ht="20.100000000000001" customHeight="1" x14ac:dyDescent="0.25"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6">
        <f t="shared" si="0"/>
        <v>0</v>
      </c>
    </row>
    <row r="13" spans="2:15" ht="24" customHeight="1" x14ac:dyDescent="0.25">
      <c r="B13" s="17" t="s">
        <v>68</v>
      </c>
      <c r="C13" s="18">
        <f t="shared" ref="C13:N13" si="1">SUM(C7:C12)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18">
        <f t="shared" si="1"/>
        <v>0</v>
      </c>
      <c r="O13" s="19">
        <f t="shared" si="0"/>
        <v>0</v>
      </c>
    </row>
    <row r="14" spans="2:15" ht="6" customHeight="1" x14ac:dyDescent="0.25"/>
    <row r="15" spans="2:15" ht="21.95" customHeight="1" x14ac:dyDescent="0.25">
      <c r="B15" s="68" t="s">
        <v>69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2:15" ht="20.100000000000001" customHeight="1" x14ac:dyDescent="0.25">
      <c r="B16" s="20" t="s">
        <v>53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21">
        <f t="shared" ref="O16:O27" si="2">SUM(C16:N16)</f>
        <v>0</v>
      </c>
    </row>
    <row r="17" spans="2:15" ht="20.100000000000001" customHeight="1" x14ac:dyDescent="0.25">
      <c r="B17" s="11" t="s">
        <v>54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21">
        <f t="shared" si="2"/>
        <v>0</v>
      </c>
    </row>
    <row r="18" spans="2:15" ht="20.100000000000001" customHeight="1" x14ac:dyDescent="0.25">
      <c r="B18" s="20" t="s">
        <v>55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21">
        <f t="shared" si="2"/>
        <v>0</v>
      </c>
    </row>
    <row r="19" spans="2:15" ht="20.100000000000001" customHeight="1" x14ac:dyDescent="0.25">
      <c r="B19" s="11" t="s">
        <v>56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1">
        <f t="shared" si="2"/>
        <v>0</v>
      </c>
    </row>
    <row r="20" spans="2:15" ht="20.100000000000001" customHeight="1" x14ac:dyDescent="0.25">
      <c r="B20" s="20" t="s">
        <v>57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21">
        <f t="shared" si="2"/>
        <v>0</v>
      </c>
    </row>
    <row r="21" spans="2:15" ht="20.100000000000001" customHeight="1" x14ac:dyDescent="0.25">
      <c r="B21" s="11" t="s">
        <v>58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1">
        <f t="shared" si="2"/>
        <v>0</v>
      </c>
    </row>
    <row r="22" spans="2:15" ht="20.100000000000001" customHeight="1" x14ac:dyDescent="0.25">
      <c r="B22" s="20" t="s">
        <v>59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1">
        <f t="shared" si="2"/>
        <v>0</v>
      </c>
    </row>
    <row r="23" spans="2:15" ht="20.100000000000001" customHeight="1" x14ac:dyDescent="0.25"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1">
        <f t="shared" si="2"/>
        <v>0</v>
      </c>
    </row>
    <row r="24" spans="2:15" ht="20.100000000000001" customHeight="1" x14ac:dyDescent="0.25">
      <c r="B24" s="20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1">
        <f t="shared" si="2"/>
        <v>0</v>
      </c>
    </row>
    <row r="25" spans="2:15" ht="20.100000000000001" customHeight="1" x14ac:dyDescent="0.25"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1">
        <f t="shared" si="2"/>
        <v>0</v>
      </c>
    </row>
    <row r="26" spans="2:15" ht="20.100000000000001" customHeight="1" x14ac:dyDescent="0.25">
      <c r="B26" s="20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1">
        <f t="shared" si="2"/>
        <v>0</v>
      </c>
    </row>
    <row r="27" spans="2:15" ht="24" customHeight="1" x14ac:dyDescent="0.25">
      <c r="B27" s="22" t="s">
        <v>70</v>
      </c>
      <c r="C27" s="23">
        <f t="shared" ref="C27:N27" si="3">SUM(C16:C26)</f>
        <v>0</v>
      </c>
      <c r="D27" s="23">
        <f t="shared" si="3"/>
        <v>0</v>
      </c>
      <c r="E27" s="23">
        <f t="shared" si="3"/>
        <v>0</v>
      </c>
      <c r="F27" s="23">
        <f t="shared" si="3"/>
        <v>0</v>
      </c>
      <c r="G27" s="23">
        <f t="shared" si="3"/>
        <v>0</v>
      </c>
      <c r="H27" s="23">
        <f t="shared" si="3"/>
        <v>0</v>
      </c>
      <c r="I27" s="23">
        <f t="shared" si="3"/>
        <v>0</v>
      </c>
      <c r="J27" s="23">
        <f t="shared" si="3"/>
        <v>0</v>
      </c>
      <c r="K27" s="23">
        <f t="shared" si="3"/>
        <v>0</v>
      </c>
      <c r="L27" s="23">
        <f t="shared" si="3"/>
        <v>0</v>
      </c>
      <c r="M27" s="23">
        <f t="shared" si="3"/>
        <v>0</v>
      </c>
      <c r="N27" s="23">
        <f t="shared" si="3"/>
        <v>0</v>
      </c>
      <c r="O27" s="19">
        <f t="shared" si="2"/>
        <v>0</v>
      </c>
    </row>
    <row r="28" spans="2:15" ht="6" customHeight="1" x14ac:dyDescent="0.25"/>
    <row r="29" spans="2:15" ht="21.95" customHeight="1" x14ac:dyDescent="0.25">
      <c r="B29" s="56" t="s">
        <v>71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2:15" ht="20.100000000000001" customHeight="1" x14ac:dyDescent="0.25">
      <c r="B30" s="24" t="s">
        <v>72</v>
      </c>
      <c r="C30" s="16">
        <f t="shared" ref="C30:O30" si="4">C13-C27</f>
        <v>0</v>
      </c>
      <c r="D30" s="16">
        <f t="shared" si="4"/>
        <v>0</v>
      </c>
      <c r="E30" s="16">
        <f t="shared" si="4"/>
        <v>0</v>
      </c>
      <c r="F30" s="16">
        <f t="shared" si="4"/>
        <v>0</v>
      </c>
      <c r="G30" s="16">
        <f t="shared" si="4"/>
        <v>0</v>
      </c>
      <c r="H30" s="16">
        <f t="shared" si="4"/>
        <v>0</v>
      </c>
      <c r="I30" s="16">
        <f t="shared" si="4"/>
        <v>0</v>
      </c>
      <c r="J30" s="16">
        <f t="shared" si="4"/>
        <v>0</v>
      </c>
      <c r="K30" s="16">
        <f t="shared" si="4"/>
        <v>0</v>
      </c>
      <c r="L30" s="16">
        <f t="shared" si="4"/>
        <v>0</v>
      </c>
      <c r="M30" s="16">
        <f t="shared" si="4"/>
        <v>0</v>
      </c>
      <c r="N30" s="16">
        <f t="shared" si="4"/>
        <v>0</v>
      </c>
      <c r="O30" s="25">
        <f t="shared" si="4"/>
        <v>0</v>
      </c>
    </row>
    <row r="31" spans="2:15" ht="20.100000000000001" customHeight="1" x14ac:dyDescent="0.25">
      <c r="B31" s="26" t="s">
        <v>73</v>
      </c>
      <c r="C31" s="27">
        <f t="shared" ref="C31:O31" si="5">IF(C13&gt;0,(C13-C27)/C13,0)</f>
        <v>0</v>
      </c>
      <c r="D31" s="27">
        <f t="shared" si="5"/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7">
        <f t="shared" si="5"/>
        <v>0</v>
      </c>
      <c r="J31" s="27">
        <f t="shared" si="5"/>
        <v>0</v>
      </c>
      <c r="K31" s="27">
        <f t="shared" si="5"/>
        <v>0</v>
      </c>
      <c r="L31" s="27">
        <f t="shared" si="5"/>
        <v>0</v>
      </c>
      <c r="M31" s="27">
        <f t="shared" si="5"/>
        <v>0</v>
      </c>
      <c r="N31" s="27">
        <f t="shared" si="5"/>
        <v>0</v>
      </c>
      <c r="O31" s="28">
        <f t="shared" si="5"/>
        <v>0</v>
      </c>
    </row>
    <row r="33" spans="2:15" ht="15.95" customHeight="1" x14ac:dyDescent="0.25">
      <c r="B33" s="62" t="s">
        <v>31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</sheetData>
  <sheetProtection algorithmName="SHA-512" hashValue="pee1d1RS7vCxhp0IIC647U8FYa5XzfgfwfMtpWaTm3CkQrgSmtg0Dg9NgRTECFdcUgIICPC2EnulZN/ZDJuIBQ==" saltValue="uqqyqL9wcvFleFRk+pdpdA==" spinCount="100000" sheet="1"/>
  <mergeCells count="6">
    <mergeCell ref="B33:O33"/>
    <mergeCell ref="B1:O1"/>
    <mergeCell ref="B6:O6"/>
    <mergeCell ref="B2:O2"/>
    <mergeCell ref="B29:O29"/>
    <mergeCell ref="B15:O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563EB"/>
  </sheetPr>
  <dimension ref="B1:O24"/>
  <sheetViews>
    <sheetView showGridLines="0" workbookViewId="0">
      <selection activeCell="B4" sqref="B4"/>
    </sheetView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74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75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44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66" t="s">
        <v>76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24" t="s">
        <v>77</v>
      </c>
      <c r="C7" s="16">
        <f>'Рiчне планування'!C13</f>
        <v>0</v>
      </c>
      <c r="D7" s="16">
        <f>'Рiчне планування'!D13</f>
        <v>0</v>
      </c>
      <c r="E7" s="16">
        <f>'Рiчне планування'!E13</f>
        <v>0</v>
      </c>
      <c r="F7" s="16">
        <f>'Рiчне планування'!F13</f>
        <v>0</v>
      </c>
      <c r="G7" s="16">
        <f>'Рiчне планування'!G13</f>
        <v>0</v>
      </c>
      <c r="H7" s="16">
        <f>'Рiчне планування'!H13</f>
        <v>0</v>
      </c>
      <c r="I7" s="16">
        <f>'Рiчне планування'!I13</f>
        <v>0</v>
      </c>
      <c r="J7" s="16">
        <f>'Рiчне планування'!J13</f>
        <v>0</v>
      </c>
      <c r="K7" s="16">
        <f>'Рiчне планування'!K13</f>
        <v>0</v>
      </c>
      <c r="L7" s="16">
        <f>'Рiчне планування'!L13</f>
        <v>0</v>
      </c>
      <c r="M7" s="16">
        <f>'Рiчне планування'!M13</f>
        <v>0</v>
      </c>
      <c r="N7" s="16">
        <f>'Рiчне планування'!N13</f>
        <v>0</v>
      </c>
      <c r="O7" s="25">
        <f>'Рiчне планування'!O13</f>
        <v>0</v>
      </c>
    </row>
    <row r="8" spans="2:15" ht="20.100000000000001" customHeight="1" x14ac:dyDescent="0.25">
      <c r="B8" s="47" t="s">
        <v>78</v>
      </c>
      <c r="C8" s="48">
        <f>'Рiчне планування'!C27</f>
        <v>0</v>
      </c>
      <c r="D8" s="48">
        <f>'Рiчне планування'!D27</f>
        <v>0</v>
      </c>
      <c r="E8" s="48">
        <f>'Рiчне планування'!E27</f>
        <v>0</v>
      </c>
      <c r="F8" s="48">
        <f>'Рiчне планування'!F27</f>
        <v>0</v>
      </c>
      <c r="G8" s="48">
        <f>'Рiчне планування'!G27</f>
        <v>0</v>
      </c>
      <c r="H8" s="48">
        <f>'Рiчне планування'!H27</f>
        <v>0</v>
      </c>
      <c r="I8" s="48">
        <f>'Рiчне планування'!I27</f>
        <v>0</v>
      </c>
      <c r="J8" s="48">
        <f>'Рiчне планування'!J27</f>
        <v>0</v>
      </c>
      <c r="K8" s="48">
        <f>'Рiчне планування'!K27</f>
        <v>0</v>
      </c>
      <c r="L8" s="48">
        <f>'Рiчне планування'!L27</f>
        <v>0</v>
      </c>
      <c r="M8" s="48">
        <f>'Рiчне планування'!M27</f>
        <v>0</v>
      </c>
      <c r="N8" s="48">
        <f>'Рiчне планування'!N27</f>
        <v>0</v>
      </c>
      <c r="O8" s="49">
        <f>'Рiчне планування'!O27</f>
        <v>0</v>
      </c>
    </row>
    <row r="9" spans="2:15" ht="20.100000000000001" customHeight="1" x14ac:dyDescent="0.25">
      <c r="B9" s="50" t="s">
        <v>79</v>
      </c>
      <c r="C9" s="51">
        <f>'Рiчне планування'!C13-'Рiчне планування'!C27</f>
        <v>0</v>
      </c>
      <c r="D9" s="51">
        <f>'Рiчне планування'!D13-'Рiчне планування'!D27</f>
        <v>0</v>
      </c>
      <c r="E9" s="51">
        <f>'Рiчне планування'!E13-'Рiчне планування'!E27</f>
        <v>0</v>
      </c>
      <c r="F9" s="51">
        <f>'Рiчне планування'!F13-'Рiчне планування'!F27</f>
        <v>0</v>
      </c>
      <c r="G9" s="51">
        <f>'Рiчне планування'!G13-'Рiчне планування'!G27</f>
        <v>0</v>
      </c>
      <c r="H9" s="51">
        <f>'Рiчне планування'!H13-'Рiчне планування'!H27</f>
        <v>0</v>
      </c>
      <c r="I9" s="51">
        <f>'Рiчне планування'!I13-'Рiчне планування'!I27</f>
        <v>0</v>
      </c>
      <c r="J9" s="51">
        <f>'Рiчне планування'!J13-'Рiчне планування'!J27</f>
        <v>0</v>
      </c>
      <c r="K9" s="51">
        <f>'Рiчне планування'!K13-'Рiчне планування'!K27</f>
        <v>0</v>
      </c>
      <c r="L9" s="51">
        <f>'Рiчне планування'!L13-'Рiчне планування'!L27</f>
        <v>0</v>
      </c>
      <c r="M9" s="51">
        <f>'Рiчне планування'!M13-'Рiчне планування'!M27</f>
        <v>0</v>
      </c>
      <c r="N9" s="51">
        <f>'Рiчне планування'!N13-'Рiчне планування'!N27</f>
        <v>0</v>
      </c>
      <c r="O9" s="52">
        <f>'Рiчне планування'!O13-'Рiчне планування'!O27</f>
        <v>0</v>
      </c>
    </row>
    <row r="10" spans="2:15" ht="20.100000000000001" customHeight="1" x14ac:dyDescent="0.25">
      <c r="B10" s="53" t="s">
        <v>80</v>
      </c>
      <c r="C10" s="54">
        <f>IF('Рiчне планування'!C13&gt;0,('Рiчне планування'!C13-'Рiчне планування'!C27)/'Рiчне планування'!C13,0)</f>
        <v>0</v>
      </c>
      <c r="D10" s="54">
        <f>IF('Рiчне планування'!D13&gt;0,('Рiчне планування'!D13-'Рiчне планування'!D27)/'Рiчне планування'!D13,0)</f>
        <v>0</v>
      </c>
      <c r="E10" s="54">
        <f>IF('Рiчне планування'!E13&gt;0,('Рiчне планування'!E13-'Рiчне планування'!E27)/'Рiчне планування'!E13,0)</f>
        <v>0</v>
      </c>
      <c r="F10" s="54">
        <f>IF('Рiчне планування'!F13&gt;0,('Рiчне планування'!F13-'Рiчне планування'!F27)/'Рiчне планування'!F13,0)</f>
        <v>0</v>
      </c>
      <c r="G10" s="54">
        <f>IF('Рiчне планування'!G13&gt;0,('Рiчне планування'!G13-'Рiчне планування'!G27)/'Рiчне планування'!G13,0)</f>
        <v>0</v>
      </c>
      <c r="H10" s="54">
        <f>IF('Рiчне планування'!H13&gt;0,('Рiчне планування'!H13-'Рiчне планування'!H27)/'Рiчне планування'!H13,0)</f>
        <v>0</v>
      </c>
      <c r="I10" s="54">
        <f>IF('Рiчне планування'!I13&gt;0,('Рiчне планування'!I13-'Рiчне планування'!I27)/'Рiчне планування'!I13,0)</f>
        <v>0</v>
      </c>
      <c r="J10" s="54">
        <f>IF('Рiчне планування'!J13&gt;0,('Рiчне планування'!J13-'Рiчне планування'!J27)/'Рiчне планування'!J13,0)</f>
        <v>0</v>
      </c>
      <c r="K10" s="54">
        <f>IF('Рiчне планування'!K13&gt;0,('Рiчне планування'!K13-'Рiчне планування'!K27)/'Рiчне планування'!K13,0)</f>
        <v>0</v>
      </c>
      <c r="L10" s="54">
        <f>IF('Рiчне планування'!L13&gt;0,('Рiчне планування'!L13-'Рiчне планування'!L27)/'Рiчне планування'!L13,0)</f>
        <v>0</v>
      </c>
      <c r="M10" s="54">
        <f>IF('Рiчне планування'!M13&gt;0,('Рiчне планування'!M13-'Рiчне планування'!M27)/'Рiчне планування'!M13,0)</f>
        <v>0</v>
      </c>
      <c r="N10" s="54">
        <f>IF('Рiчне планування'!N13&gt;0,('Рiчне планування'!N13-'Рiчне планування'!N27)/'Рiчне планування'!N13,0)</f>
        <v>0</v>
      </c>
      <c r="O10" s="55">
        <f>IF('Рiчне планування'!O13&gt;0,('Рiчне планування'!O13-'Рiчне планування'!O27)/'Рiчне планування'!O13,0)</f>
        <v>0</v>
      </c>
    </row>
    <row r="11" spans="2:15" ht="6" customHeight="1" x14ac:dyDescent="0.25"/>
    <row r="12" spans="2:15" ht="21.95" customHeight="1" x14ac:dyDescent="0.25">
      <c r="B12" s="66" t="s">
        <v>81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15" ht="20.100000000000001" customHeight="1" x14ac:dyDescent="0.25">
      <c r="B13" s="24" t="s">
        <v>82</v>
      </c>
      <c r="C13" s="16">
        <f>'Факт по мiсяцях'!C13</f>
        <v>0</v>
      </c>
      <c r="D13" s="16">
        <f>'Факт по мiсяцях'!D13</f>
        <v>0</v>
      </c>
      <c r="E13" s="16">
        <f>'Факт по мiсяцях'!E13</f>
        <v>0</v>
      </c>
      <c r="F13" s="16">
        <f>'Факт по мiсяцях'!F13</f>
        <v>0</v>
      </c>
      <c r="G13" s="16">
        <f>'Факт по мiсяцях'!G13</f>
        <v>0</v>
      </c>
      <c r="H13" s="16">
        <f>'Факт по мiсяцях'!H13</f>
        <v>0</v>
      </c>
      <c r="I13" s="16">
        <f>'Факт по мiсяцях'!I13</f>
        <v>0</v>
      </c>
      <c r="J13" s="16">
        <f>'Факт по мiсяцях'!J13</f>
        <v>0</v>
      </c>
      <c r="K13" s="16">
        <f>'Факт по мiсяцях'!K13</f>
        <v>0</v>
      </c>
      <c r="L13" s="16">
        <f>'Факт по мiсяцях'!L13</f>
        <v>0</v>
      </c>
      <c r="M13" s="16">
        <f>'Факт по мiсяцях'!M13</f>
        <v>0</v>
      </c>
      <c r="N13" s="16">
        <f>'Факт по мiсяцях'!N13</f>
        <v>0</v>
      </c>
      <c r="O13" s="25">
        <f>'Факт по мiсяцях'!O13</f>
        <v>0</v>
      </c>
    </row>
    <row r="14" spans="2:15" ht="20.100000000000001" customHeight="1" x14ac:dyDescent="0.25">
      <c r="B14" s="47" t="s">
        <v>83</v>
      </c>
      <c r="C14" s="48">
        <f>'Факт по мiсяцях'!C27</f>
        <v>0</v>
      </c>
      <c r="D14" s="48">
        <f>'Факт по мiсяцях'!D27</f>
        <v>0</v>
      </c>
      <c r="E14" s="48">
        <f>'Факт по мiсяцях'!E27</f>
        <v>0</v>
      </c>
      <c r="F14" s="48">
        <f>'Факт по мiсяцях'!F27</f>
        <v>0</v>
      </c>
      <c r="G14" s="48">
        <f>'Факт по мiсяцях'!G27</f>
        <v>0</v>
      </c>
      <c r="H14" s="48">
        <f>'Факт по мiсяцях'!H27</f>
        <v>0</v>
      </c>
      <c r="I14" s="48">
        <f>'Факт по мiсяцях'!I27</f>
        <v>0</v>
      </c>
      <c r="J14" s="48">
        <f>'Факт по мiсяцях'!J27</f>
        <v>0</v>
      </c>
      <c r="K14" s="48">
        <f>'Факт по мiсяцях'!K27</f>
        <v>0</v>
      </c>
      <c r="L14" s="48">
        <f>'Факт по мiсяцях'!L27</f>
        <v>0</v>
      </c>
      <c r="M14" s="48">
        <f>'Факт по мiсяцях'!M27</f>
        <v>0</v>
      </c>
      <c r="N14" s="48">
        <f>'Факт по мiсяцях'!N27</f>
        <v>0</v>
      </c>
      <c r="O14" s="49">
        <f>'Факт по мiсяцях'!O27</f>
        <v>0</v>
      </c>
    </row>
    <row r="15" spans="2:15" ht="20.100000000000001" customHeight="1" x14ac:dyDescent="0.25">
      <c r="B15" s="50" t="s">
        <v>84</v>
      </c>
      <c r="C15" s="51">
        <f>'Факт по мiсяцях'!C13-'Факт по мiсяцях'!C27</f>
        <v>0</v>
      </c>
      <c r="D15" s="51">
        <f>'Факт по мiсяцях'!D13-'Факт по мiсяцях'!D27</f>
        <v>0</v>
      </c>
      <c r="E15" s="51">
        <f>'Факт по мiсяцях'!E13-'Факт по мiсяцях'!E27</f>
        <v>0</v>
      </c>
      <c r="F15" s="51">
        <f>'Факт по мiсяцях'!F13-'Факт по мiсяцях'!F27</f>
        <v>0</v>
      </c>
      <c r="G15" s="51">
        <f>'Факт по мiсяцях'!G13-'Факт по мiсяцях'!G27</f>
        <v>0</v>
      </c>
      <c r="H15" s="51">
        <f>'Факт по мiсяцях'!H13-'Факт по мiсяцях'!H27</f>
        <v>0</v>
      </c>
      <c r="I15" s="51">
        <f>'Факт по мiсяцях'!I13-'Факт по мiсяцях'!I27</f>
        <v>0</v>
      </c>
      <c r="J15" s="51">
        <f>'Факт по мiсяцях'!J13-'Факт по мiсяцях'!J27</f>
        <v>0</v>
      </c>
      <c r="K15" s="51">
        <f>'Факт по мiсяцях'!K13-'Факт по мiсяцях'!K27</f>
        <v>0</v>
      </c>
      <c r="L15" s="51">
        <f>'Факт по мiсяцях'!L13-'Факт по мiсяцях'!L27</f>
        <v>0</v>
      </c>
      <c r="M15" s="51">
        <f>'Факт по мiсяцях'!M13-'Факт по мiсяцях'!M27</f>
        <v>0</v>
      </c>
      <c r="N15" s="51">
        <f>'Факт по мiсяцях'!N13-'Факт по мiсяцях'!N27</f>
        <v>0</v>
      </c>
      <c r="O15" s="52">
        <f>'Факт по мiсяцях'!O13-'Факт по мiсяцях'!O27</f>
        <v>0</v>
      </c>
    </row>
    <row r="16" spans="2:15" ht="20.100000000000001" customHeight="1" x14ac:dyDescent="0.25">
      <c r="B16" s="53" t="s">
        <v>85</v>
      </c>
      <c r="C16" s="54">
        <f>IF('Факт по мiсяцях'!C13&gt;0,('Факт по мiсяцях'!C13-'Факт по мiсяцях'!C27)/'Факт по мiсяцях'!C13,0)</f>
        <v>0</v>
      </c>
      <c r="D16" s="54">
        <f>IF('Факт по мiсяцях'!D13&gt;0,('Факт по мiсяцях'!D13-'Факт по мiсяцях'!D27)/'Факт по мiсяцях'!D13,0)</f>
        <v>0</v>
      </c>
      <c r="E16" s="54">
        <f>IF('Факт по мiсяцях'!E13&gt;0,('Факт по мiсяцях'!E13-'Факт по мiсяцях'!E27)/'Факт по мiсяцях'!E13,0)</f>
        <v>0</v>
      </c>
      <c r="F16" s="54">
        <f>IF('Факт по мiсяцях'!F13&gt;0,('Факт по мiсяцях'!F13-'Факт по мiсяцях'!F27)/'Факт по мiсяцях'!F13,0)</f>
        <v>0</v>
      </c>
      <c r="G16" s="54">
        <f>IF('Факт по мiсяцях'!G13&gt;0,('Факт по мiсяцях'!G13-'Факт по мiсяцях'!G27)/'Факт по мiсяцях'!G13,0)</f>
        <v>0</v>
      </c>
      <c r="H16" s="54">
        <f>IF('Факт по мiсяцях'!H13&gt;0,('Факт по мiсяцях'!H13-'Факт по мiсяцях'!H27)/'Факт по мiсяцях'!H13,0)</f>
        <v>0</v>
      </c>
      <c r="I16" s="54">
        <f>IF('Факт по мiсяцях'!I13&gt;0,('Факт по мiсяцях'!I13-'Факт по мiсяцях'!I27)/'Факт по мiсяцях'!I13,0)</f>
        <v>0</v>
      </c>
      <c r="J16" s="54">
        <f>IF('Факт по мiсяцях'!J13&gt;0,('Факт по мiсяцях'!J13-'Факт по мiсяцях'!J27)/'Факт по мiсяцях'!J13,0)</f>
        <v>0</v>
      </c>
      <c r="K16" s="54">
        <f>IF('Факт по мiсяцях'!K13&gt;0,('Факт по мiсяцях'!K13-'Факт по мiсяцях'!K27)/'Факт по мiсяцях'!K13,0)</f>
        <v>0</v>
      </c>
      <c r="L16" s="54">
        <f>IF('Факт по мiсяцях'!L13&gt;0,('Факт по мiсяцях'!L13-'Факт по мiсяцях'!L27)/'Факт по мiсяцях'!L13,0)</f>
        <v>0</v>
      </c>
      <c r="M16" s="54">
        <f>IF('Факт по мiсяцях'!M13&gt;0,('Факт по мiсяцях'!M13-'Факт по мiсяцях'!M27)/'Факт по мiсяцях'!M13,0)</f>
        <v>0</v>
      </c>
      <c r="N16" s="54">
        <f>IF('Факт по мiсяцях'!N13&gt;0,('Факт по мiсяцях'!N13-'Факт по мiсяцях'!N27)/'Факт по мiсяцях'!N13,0)</f>
        <v>0</v>
      </c>
      <c r="O16" s="55">
        <f>IF('Факт по мiсяцях'!O13&gt;0,('Факт по мiсяцях'!O13-'Факт по мiсяцях'!O27)/'Факт по мiсяцях'!O13,0)</f>
        <v>0</v>
      </c>
    </row>
    <row r="17" spans="2:15" ht="6" customHeight="1" x14ac:dyDescent="0.25"/>
    <row r="18" spans="2:15" ht="21.95" customHeight="1" x14ac:dyDescent="0.25">
      <c r="B18" s="69" t="s">
        <v>86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2:15" ht="20.100000000000001" customHeight="1" x14ac:dyDescent="0.25">
      <c r="B19" s="24" t="s">
        <v>87</v>
      </c>
      <c r="C19" s="16">
        <f>'Факт по мiсяцях'!C13-'Рiчне планування'!C13</f>
        <v>0</v>
      </c>
      <c r="D19" s="16">
        <f>'Факт по мiсяцях'!D13-'Рiчне планування'!D13</f>
        <v>0</v>
      </c>
      <c r="E19" s="16">
        <f>'Факт по мiсяцях'!E13-'Рiчне планування'!E13</f>
        <v>0</v>
      </c>
      <c r="F19" s="16">
        <f>'Факт по мiсяцях'!F13-'Рiчне планування'!F13</f>
        <v>0</v>
      </c>
      <c r="G19" s="16">
        <f>'Факт по мiсяцях'!G13-'Рiчне планування'!G13</f>
        <v>0</v>
      </c>
      <c r="H19" s="16">
        <f>'Факт по мiсяцях'!H13-'Рiчне планування'!H13</f>
        <v>0</v>
      </c>
      <c r="I19" s="16">
        <f>'Факт по мiсяцях'!I13-'Рiчне планування'!I13</f>
        <v>0</v>
      </c>
      <c r="J19" s="16">
        <f>'Факт по мiсяцях'!J13-'Рiчне планування'!J13</f>
        <v>0</v>
      </c>
      <c r="K19" s="16">
        <f>'Факт по мiсяцях'!K13-'Рiчне планування'!K13</f>
        <v>0</v>
      </c>
      <c r="L19" s="16">
        <f>'Факт по мiсяцях'!L13-'Рiчне планування'!L13</f>
        <v>0</v>
      </c>
      <c r="M19" s="16">
        <f>'Факт по мiсяцях'!M13-'Рiчне планування'!M13</f>
        <v>0</v>
      </c>
      <c r="N19" s="16">
        <f>'Факт по мiсяцях'!N13-'Рiчне планування'!N13</f>
        <v>0</v>
      </c>
      <c r="O19" s="25">
        <f>'Факт по мiсяцях'!O13-'Рiчне планування'!O13</f>
        <v>0</v>
      </c>
    </row>
    <row r="20" spans="2:15" ht="20.100000000000001" customHeight="1" x14ac:dyDescent="0.25">
      <c r="B20" s="47" t="s">
        <v>88</v>
      </c>
      <c r="C20" s="48">
        <f>'Факт по мiсяцях'!C27-'Рiчне планування'!C27</f>
        <v>0</v>
      </c>
      <c r="D20" s="48">
        <f>'Факт по мiсяцях'!D27-'Рiчне планування'!D27</f>
        <v>0</v>
      </c>
      <c r="E20" s="48">
        <f>'Факт по мiсяцях'!E27-'Рiчне планування'!E27</f>
        <v>0</v>
      </c>
      <c r="F20" s="48">
        <f>'Факт по мiсяцях'!F27-'Рiчне планування'!F27</f>
        <v>0</v>
      </c>
      <c r="G20" s="48">
        <f>'Факт по мiсяцях'!G27-'Рiчне планування'!G27</f>
        <v>0</v>
      </c>
      <c r="H20" s="48">
        <f>'Факт по мiсяцях'!H27-'Рiчне планування'!H27</f>
        <v>0</v>
      </c>
      <c r="I20" s="48">
        <f>'Факт по мiсяцях'!I27-'Рiчне планування'!I27</f>
        <v>0</v>
      </c>
      <c r="J20" s="48">
        <f>'Факт по мiсяцях'!J27-'Рiчне планування'!J27</f>
        <v>0</v>
      </c>
      <c r="K20" s="48">
        <f>'Факт по мiсяцях'!K27-'Рiчне планування'!K27</f>
        <v>0</v>
      </c>
      <c r="L20" s="48">
        <f>'Факт по мiсяцях'!L27-'Рiчне планування'!L27</f>
        <v>0</v>
      </c>
      <c r="M20" s="48">
        <f>'Факт по мiсяцях'!M27-'Рiчне планування'!M27</f>
        <v>0</v>
      </c>
      <c r="N20" s="48">
        <f>'Факт по мiсяцях'!N27-'Рiчне планування'!N27</f>
        <v>0</v>
      </c>
      <c r="O20" s="49">
        <f>'Факт по мiсяцях'!O27-'Рiчне планування'!O27</f>
        <v>0</v>
      </c>
    </row>
    <row r="21" spans="2:15" ht="20.100000000000001" customHeight="1" x14ac:dyDescent="0.25">
      <c r="B21" s="50" t="s">
        <v>89</v>
      </c>
      <c r="C21" s="51">
        <f>('Факт по мiсяцях'!C13-'Факт по мiсяцях'!C27)-('Рiчне планування'!C13-'Рiчне планування'!C27)</f>
        <v>0</v>
      </c>
      <c r="D21" s="51">
        <f>('Факт по мiсяцях'!D13-'Факт по мiсяцях'!D27)-('Рiчне планування'!D13-'Рiчне планування'!D27)</f>
        <v>0</v>
      </c>
      <c r="E21" s="51">
        <f>('Факт по мiсяцях'!E13-'Факт по мiсяцях'!E27)-('Рiчне планування'!E13-'Рiчне планування'!E27)</f>
        <v>0</v>
      </c>
      <c r="F21" s="51">
        <f>('Факт по мiсяцях'!F13-'Факт по мiсяцях'!F27)-('Рiчне планування'!F13-'Рiчне планування'!F27)</f>
        <v>0</v>
      </c>
      <c r="G21" s="51">
        <f>('Факт по мiсяцях'!G13-'Факт по мiсяцях'!G27)-('Рiчне планування'!G13-'Рiчне планування'!G27)</f>
        <v>0</v>
      </c>
      <c r="H21" s="51">
        <f>('Факт по мiсяцях'!H13-'Факт по мiсяцях'!H27)-('Рiчне планування'!H13-'Рiчне планування'!H27)</f>
        <v>0</v>
      </c>
      <c r="I21" s="51">
        <f>('Факт по мiсяцях'!I13-'Факт по мiсяцях'!I27)-('Рiчне планування'!I13-'Рiчне планування'!I27)</f>
        <v>0</v>
      </c>
      <c r="J21" s="51">
        <f>('Факт по мiсяцях'!J13-'Факт по мiсяцях'!J27)-('Рiчне планування'!J13-'Рiчне планування'!J27)</f>
        <v>0</v>
      </c>
      <c r="K21" s="51">
        <f>('Факт по мiсяцях'!K13-'Факт по мiсяцях'!K27)-('Рiчне планування'!K13-'Рiчне планування'!K27)</f>
        <v>0</v>
      </c>
      <c r="L21" s="51">
        <f>('Факт по мiсяцях'!L13-'Факт по мiсяцях'!L27)-('Рiчне планування'!L13-'Рiчне планування'!L27)</f>
        <v>0</v>
      </c>
      <c r="M21" s="51">
        <f>('Факт по мiсяцях'!M13-'Факт по мiсяцях'!M27)-('Рiчне планування'!M13-'Рiчне планування'!M27)</f>
        <v>0</v>
      </c>
      <c r="N21" s="51">
        <f>('Факт по мiсяцях'!N13-'Факт по мiсяцях'!N27)-('Рiчне планування'!N13-'Рiчне планування'!N27)</f>
        <v>0</v>
      </c>
      <c r="O21" s="52">
        <f>('Факт по мiсяцях'!O13-'Факт по мiсяцях'!O27)-('Рiчне планування'!O13-'Рiчне планування'!O27)</f>
        <v>0</v>
      </c>
    </row>
    <row r="22" spans="2:15" ht="20.100000000000001" customHeight="1" x14ac:dyDescent="0.25">
      <c r="B22" s="53" t="s">
        <v>90</v>
      </c>
      <c r="C22" s="54">
        <f>IF('Рiчне планування'!C13&gt;0,'Факт по мiсяцях'!C13/'Рiчне планування'!C13,0)</f>
        <v>0</v>
      </c>
      <c r="D22" s="54">
        <f>IF('Рiчне планування'!D13&gt;0,'Факт по мiсяцях'!D13/'Рiчне планування'!D13,0)</f>
        <v>0</v>
      </c>
      <c r="E22" s="54">
        <f>IF('Рiчне планування'!E13&gt;0,'Факт по мiсяцях'!E13/'Рiчне планування'!E13,0)</f>
        <v>0</v>
      </c>
      <c r="F22" s="54">
        <f>IF('Рiчне планування'!F13&gt;0,'Факт по мiсяцях'!F13/'Рiчне планування'!F13,0)</f>
        <v>0</v>
      </c>
      <c r="G22" s="54">
        <f>IF('Рiчне планування'!G13&gt;0,'Факт по мiсяцях'!G13/'Рiчне планування'!G13,0)</f>
        <v>0</v>
      </c>
      <c r="H22" s="54">
        <f>IF('Рiчне планування'!H13&gt;0,'Факт по мiсяцях'!H13/'Рiчне планування'!H13,0)</f>
        <v>0</v>
      </c>
      <c r="I22" s="54">
        <f>IF('Рiчне планування'!I13&gt;0,'Факт по мiсяцях'!I13/'Рiчне планування'!I13,0)</f>
        <v>0</v>
      </c>
      <c r="J22" s="54">
        <f>IF('Рiчне планування'!J13&gt;0,'Факт по мiсяцях'!J13/'Рiчне планування'!J13,0)</f>
        <v>0</v>
      </c>
      <c r="K22" s="54">
        <f>IF('Рiчне планування'!K13&gt;0,'Факт по мiсяцях'!K13/'Рiчне планування'!K13,0)</f>
        <v>0</v>
      </c>
      <c r="L22" s="54">
        <f>IF('Рiчне планування'!L13&gt;0,'Факт по мiсяцях'!L13/'Рiчне планування'!L13,0)</f>
        <v>0</v>
      </c>
      <c r="M22" s="54">
        <f>IF('Рiчне планування'!M13&gt;0,'Факт по мiсяцях'!M13/'Рiчне планування'!M13,0)</f>
        <v>0</v>
      </c>
      <c r="N22" s="54">
        <f>IF('Рiчне планування'!N13&gt;0,'Факт по мiсяцях'!N13/'Рiчне планування'!N13,0)</f>
        <v>0</v>
      </c>
      <c r="O22" s="55">
        <f>IF('Рiчне планування'!O13&gt;0,'Факт по мiсяцях'!O13/'Рiчне планування'!O13,0)</f>
        <v>0</v>
      </c>
    </row>
    <row r="23" spans="2:15" ht="6" customHeight="1" x14ac:dyDescent="0.25"/>
    <row r="24" spans="2:15" ht="15.95" customHeight="1" x14ac:dyDescent="0.25">
      <c r="B24" s="62" t="s">
        <v>31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</sheetData>
  <sheetProtection algorithmName="SHA-512" hashValue="XysdFuPGytvXi+vXSGQNigLttBW0ZUuXZvm+b7V9Y+3js17eunMuwoI9h4EigPxPVN7lDl6jRtpfZ+OkQBaiIg==" saltValue="z9G0KxakczfKxyXF3tg3Eg==" spinCount="100000" sheet="1"/>
  <mergeCells count="6">
    <mergeCell ref="B18:O18"/>
    <mergeCell ref="B1:O1"/>
    <mergeCell ref="B12:O12"/>
    <mergeCell ref="B6:O6"/>
    <mergeCell ref="B24:O24"/>
    <mergeCell ref="B2:O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891B2"/>
  </sheetPr>
  <dimension ref="B1:O30"/>
  <sheetViews>
    <sheetView showGridLines="0" topLeftCell="A4" workbookViewId="0"/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91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92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8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56" t="s">
        <v>93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11" t="s">
        <v>94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31">
        <f t="shared" ref="O7:O12" si="0">SUM(C7:N7)</f>
        <v>0</v>
      </c>
    </row>
    <row r="8" spans="2:15" ht="20.100000000000001" customHeight="1" x14ac:dyDescent="0.25">
      <c r="B8" s="32" t="s">
        <v>95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31">
        <f t="shared" si="0"/>
        <v>0</v>
      </c>
    </row>
    <row r="9" spans="2:15" ht="20.100000000000001" customHeight="1" x14ac:dyDescent="0.25">
      <c r="B9" s="11" t="s">
        <v>96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1">
        <f t="shared" si="0"/>
        <v>0</v>
      </c>
    </row>
    <row r="10" spans="2:15" ht="20.100000000000001" customHeight="1" x14ac:dyDescent="0.25">
      <c r="B10" s="32" t="s">
        <v>97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31">
        <f t="shared" si="0"/>
        <v>0</v>
      </c>
    </row>
    <row r="11" spans="2:15" ht="20.100000000000001" customHeight="1" x14ac:dyDescent="0.25">
      <c r="B11" s="11" t="s">
        <v>98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31">
        <f t="shared" si="0"/>
        <v>0</v>
      </c>
    </row>
    <row r="12" spans="2:15" ht="24" customHeight="1" x14ac:dyDescent="0.25">
      <c r="B12" s="17" t="s">
        <v>99</v>
      </c>
      <c r="C12" s="18">
        <f t="shared" ref="C12:N12" si="1">SUM(C7:C11)</f>
        <v>0</v>
      </c>
      <c r="D12" s="18">
        <f t="shared" si="1"/>
        <v>0</v>
      </c>
      <c r="E12" s="18">
        <f t="shared" si="1"/>
        <v>0</v>
      </c>
      <c r="F12" s="18">
        <f t="shared" si="1"/>
        <v>0</v>
      </c>
      <c r="G12" s="18">
        <f t="shared" si="1"/>
        <v>0</v>
      </c>
      <c r="H12" s="18">
        <f t="shared" si="1"/>
        <v>0</v>
      </c>
      <c r="I12" s="18">
        <f t="shared" si="1"/>
        <v>0</v>
      </c>
      <c r="J12" s="18">
        <f t="shared" si="1"/>
        <v>0</v>
      </c>
      <c r="K12" s="18">
        <f t="shared" si="1"/>
        <v>0</v>
      </c>
      <c r="L12" s="18">
        <f t="shared" si="1"/>
        <v>0</v>
      </c>
      <c r="M12" s="18">
        <f t="shared" si="1"/>
        <v>0</v>
      </c>
      <c r="N12" s="18">
        <f t="shared" si="1"/>
        <v>0</v>
      </c>
      <c r="O12" s="19">
        <f t="shared" si="0"/>
        <v>0</v>
      </c>
    </row>
    <row r="14" spans="2:15" ht="21.95" customHeight="1" x14ac:dyDescent="0.25">
      <c r="B14" s="70" t="s">
        <v>100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2:15" ht="20.100000000000001" customHeight="1" x14ac:dyDescent="0.25">
      <c r="B15" s="11" t="s">
        <v>101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1">
        <f>SUM(C15:N15)</f>
        <v>0</v>
      </c>
    </row>
    <row r="16" spans="2:15" ht="20.100000000000001" customHeight="1" x14ac:dyDescent="0.25">
      <c r="B16" s="32" t="s">
        <v>102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1">
        <f>SUM(C16:N16)</f>
        <v>0</v>
      </c>
    </row>
    <row r="17" spans="2:15" ht="24" customHeight="1" x14ac:dyDescent="0.25">
      <c r="B17" s="17" t="s">
        <v>99</v>
      </c>
      <c r="C17" s="18">
        <f t="shared" ref="C17:N17" si="2">SUM(C15:C16)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  <c r="N17" s="18">
        <f t="shared" si="2"/>
        <v>0</v>
      </c>
      <c r="O17" s="19">
        <f>SUM(C17:N17)</f>
        <v>0</v>
      </c>
    </row>
    <row r="19" spans="2:15" ht="21.95" customHeight="1" x14ac:dyDescent="0.25">
      <c r="B19" s="69" t="s">
        <v>103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2:15" ht="20.100000000000001" customHeight="1" x14ac:dyDescent="0.25">
      <c r="B20" s="32" t="s">
        <v>104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31">
        <f>SUM(C20:N20)</f>
        <v>0</v>
      </c>
    </row>
    <row r="21" spans="2:15" ht="20.100000000000001" customHeight="1" x14ac:dyDescent="0.25">
      <c r="B21" s="11" t="s">
        <v>105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31">
        <f>SUM(C21:N21)</f>
        <v>0</v>
      </c>
    </row>
    <row r="22" spans="2:15" ht="20.100000000000001" customHeight="1" x14ac:dyDescent="0.25">
      <c r="B22" s="32" t="s">
        <v>106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1">
        <f>SUM(C22:N22)</f>
        <v>0</v>
      </c>
    </row>
    <row r="23" spans="2:15" ht="24" customHeight="1" x14ac:dyDescent="0.25">
      <c r="B23" s="17" t="s">
        <v>99</v>
      </c>
      <c r="C23" s="18">
        <f t="shared" ref="C23:N23" si="3">SUM(C20:C22)</f>
        <v>0</v>
      </c>
      <c r="D23" s="18">
        <f t="shared" si="3"/>
        <v>0</v>
      </c>
      <c r="E23" s="18">
        <f t="shared" si="3"/>
        <v>0</v>
      </c>
      <c r="F23" s="18">
        <f t="shared" si="3"/>
        <v>0</v>
      </c>
      <c r="G23" s="18">
        <f t="shared" si="3"/>
        <v>0</v>
      </c>
      <c r="H23" s="18">
        <f t="shared" si="3"/>
        <v>0</v>
      </c>
      <c r="I23" s="18">
        <f t="shared" si="3"/>
        <v>0</v>
      </c>
      <c r="J23" s="18">
        <f t="shared" si="3"/>
        <v>0</v>
      </c>
      <c r="K23" s="18">
        <f t="shared" si="3"/>
        <v>0</v>
      </c>
      <c r="L23" s="18">
        <f t="shared" si="3"/>
        <v>0</v>
      </c>
      <c r="M23" s="18">
        <f t="shared" si="3"/>
        <v>0</v>
      </c>
      <c r="N23" s="18">
        <f t="shared" si="3"/>
        <v>0</v>
      </c>
      <c r="O23" s="19">
        <f>SUM(C23:N23)</f>
        <v>0</v>
      </c>
    </row>
    <row r="25" spans="2:15" ht="26.1" customHeight="1" x14ac:dyDescent="0.25">
      <c r="B25" s="33" t="s">
        <v>107</v>
      </c>
      <c r="C25" s="34">
        <f t="shared" ref="C25:N25" si="4">C12+C17+C23</f>
        <v>0</v>
      </c>
      <c r="D25" s="34">
        <f t="shared" si="4"/>
        <v>0</v>
      </c>
      <c r="E25" s="34">
        <f t="shared" si="4"/>
        <v>0</v>
      </c>
      <c r="F25" s="34">
        <f t="shared" si="4"/>
        <v>0</v>
      </c>
      <c r="G25" s="34">
        <f t="shared" si="4"/>
        <v>0</v>
      </c>
      <c r="H25" s="34">
        <f t="shared" si="4"/>
        <v>0</v>
      </c>
      <c r="I25" s="34">
        <f t="shared" si="4"/>
        <v>0</v>
      </c>
      <c r="J25" s="34">
        <f t="shared" si="4"/>
        <v>0</v>
      </c>
      <c r="K25" s="34">
        <f t="shared" si="4"/>
        <v>0</v>
      </c>
      <c r="L25" s="34">
        <f t="shared" si="4"/>
        <v>0</v>
      </c>
      <c r="M25" s="34">
        <f t="shared" si="4"/>
        <v>0</v>
      </c>
      <c r="N25" s="34">
        <f t="shared" si="4"/>
        <v>0</v>
      </c>
      <c r="O25" s="35">
        <f>SUM(C25:N25)</f>
        <v>0</v>
      </c>
    </row>
    <row r="27" spans="2:15" ht="21.95" customHeight="1" x14ac:dyDescent="0.25">
      <c r="B27" s="66" t="s">
        <v>108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2:15" ht="20.100000000000001" customHeight="1" x14ac:dyDescent="0.25">
      <c r="B28" s="24" t="s">
        <v>109</v>
      </c>
      <c r="C28" s="12"/>
      <c r="D28" s="13">
        <f t="shared" ref="D28:N28" si="5">C28+C25</f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36">
        <f>N28</f>
        <v>0</v>
      </c>
    </row>
    <row r="30" spans="2:15" ht="15.95" customHeight="1" x14ac:dyDescent="0.25">
      <c r="B30" s="62" t="s">
        <v>31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</sheetData>
  <sheetProtection password="DA21" sheet="1"/>
  <mergeCells count="7">
    <mergeCell ref="B27:O27"/>
    <mergeCell ref="B1:O1"/>
    <mergeCell ref="B6:O6"/>
    <mergeCell ref="B30:O30"/>
    <mergeCell ref="B2:O2"/>
    <mergeCell ref="B19:O19"/>
    <mergeCell ref="B14:O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C3AED"/>
  </sheetPr>
  <dimension ref="B1:O31"/>
  <sheetViews>
    <sheetView showGridLines="0" topLeftCell="A16" workbookViewId="0"/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110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111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8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56" t="s">
        <v>112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66" t="s">
        <v>113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0.100000000000001" customHeight="1" x14ac:dyDescent="0.25">
      <c r="B8" s="32" t="s">
        <v>114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6">
        <f>N8</f>
        <v>0</v>
      </c>
    </row>
    <row r="9" spans="2:15" ht="20.100000000000001" customHeight="1" x14ac:dyDescent="0.25">
      <c r="B9" s="11" t="s">
        <v>115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6">
        <f>N9</f>
        <v>0</v>
      </c>
    </row>
    <row r="10" spans="2:15" ht="21.95" customHeight="1" x14ac:dyDescent="0.25">
      <c r="B10" s="24" t="s">
        <v>116</v>
      </c>
      <c r="C10" s="13">
        <f t="shared" ref="C10:N10" si="0">SUM(C8:C9)</f>
        <v>0</v>
      </c>
      <c r="D10" s="13">
        <f t="shared" si="0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>N10</f>
        <v>0</v>
      </c>
    </row>
    <row r="11" spans="2:15" ht="20.100000000000001" customHeight="1" x14ac:dyDescent="0.25">
      <c r="B11" s="66" t="s">
        <v>117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2:15" ht="20.100000000000001" customHeight="1" x14ac:dyDescent="0.25">
      <c r="B12" s="32" t="s">
        <v>118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6">
        <f>N12</f>
        <v>0</v>
      </c>
    </row>
    <row r="13" spans="2:15" ht="20.100000000000001" customHeight="1" x14ac:dyDescent="0.25">
      <c r="B13" s="11" t="s">
        <v>119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6">
        <f>N13</f>
        <v>0</v>
      </c>
    </row>
    <row r="14" spans="2:15" ht="20.100000000000001" customHeight="1" x14ac:dyDescent="0.25">
      <c r="B14" s="32" t="s">
        <v>120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6">
        <f>N14</f>
        <v>0</v>
      </c>
    </row>
    <row r="15" spans="2:15" ht="21.95" customHeight="1" x14ac:dyDescent="0.25">
      <c r="B15" s="24" t="s">
        <v>121</v>
      </c>
      <c r="C15" s="13">
        <f t="shared" ref="C15:N15" si="1">SUM(C12:C14)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3">
        <f t="shared" si="1"/>
        <v>0</v>
      </c>
      <c r="M15" s="13">
        <f t="shared" si="1"/>
        <v>0</v>
      </c>
      <c r="N15" s="13">
        <f t="shared" si="1"/>
        <v>0</v>
      </c>
      <c r="O15" s="13">
        <f>N15</f>
        <v>0</v>
      </c>
    </row>
    <row r="16" spans="2:15" ht="24" customHeight="1" x14ac:dyDescent="0.25">
      <c r="B16" s="33" t="s">
        <v>122</v>
      </c>
      <c r="C16" s="34">
        <f t="shared" ref="C16:N16" si="2">C10+C15</f>
        <v>0</v>
      </c>
      <c r="D16" s="34">
        <f t="shared" si="2"/>
        <v>0</v>
      </c>
      <c r="E16" s="34">
        <f t="shared" si="2"/>
        <v>0</v>
      </c>
      <c r="F16" s="34">
        <f t="shared" si="2"/>
        <v>0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34">
        <f t="shared" si="2"/>
        <v>0</v>
      </c>
      <c r="L16" s="34">
        <f t="shared" si="2"/>
        <v>0</v>
      </c>
      <c r="M16" s="34">
        <f t="shared" si="2"/>
        <v>0</v>
      </c>
      <c r="N16" s="34">
        <f t="shared" si="2"/>
        <v>0</v>
      </c>
      <c r="O16" s="19">
        <f>N16</f>
        <v>0</v>
      </c>
    </row>
    <row r="18" spans="2:15" ht="21.95" customHeight="1" x14ac:dyDescent="0.25">
      <c r="B18" s="56" t="s">
        <v>123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2:15" ht="20.100000000000001" customHeight="1" x14ac:dyDescent="0.25">
      <c r="B19" s="66" t="s">
        <v>124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2:15" ht="20.100000000000001" customHeight="1" x14ac:dyDescent="0.25">
      <c r="B20" s="32" t="s">
        <v>125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6">
        <f>N20</f>
        <v>0</v>
      </c>
    </row>
    <row r="21" spans="2:15" ht="20.100000000000001" customHeight="1" x14ac:dyDescent="0.25">
      <c r="B21" s="11" t="s">
        <v>126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6">
        <f>N21</f>
        <v>0</v>
      </c>
    </row>
    <row r="22" spans="2:15" ht="21.95" customHeight="1" x14ac:dyDescent="0.25">
      <c r="B22" s="24" t="s">
        <v>127</v>
      </c>
      <c r="C22" s="13">
        <f t="shared" ref="C22:N22" si="3">SUM(C20:C21)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13">
        <f t="shared" si="3"/>
        <v>0</v>
      </c>
      <c r="M22" s="13">
        <f t="shared" si="3"/>
        <v>0</v>
      </c>
      <c r="N22" s="13">
        <f t="shared" si="3"/>
        <v>0</v>
      </c>
      <c r="O22" s="13">
        <f>N22</f>
        <v>0</v>
      </c>
    </row>
    <row r="23" spans="2:15" ht="20.100000000000001" customHeight="1" x14ac:dyDescent="0.25">
      <c r="B23" s="66" t="s">
        <v>128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2:15" ht="20.100000000000001" customHeight="1" x14ac:dyDescent="0.25">
      <c r="B24" s="32" t="s">
        <v>129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6">
        <f>N24</f>
        <v>0</v>
      </c>
    </row>
    <row r="25" spans="2:15" ht="20.100000000000001" customHeight="1" x14ac:dyDescent="0.25">
      <c r="B25" s="11" t="s">
        <v>130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6">
        <f>N25</f>
        <v>0</v>
      </c>
    </row>
    <row r="26" spans="2:15" ht="21.95" customHeight="1" x14ac:dyDescent="0.25">
      <c r="B26" s="24" t="s">
        <v>131</v>
      </c>
      <c r="C26" s="13">
        <f t="shared" ref="C26:N26" si="4">SUM(C24:C25)</f>
        <v>0</v>
      </c>
      <c r="D26" s="13">
        <f t="shared" si="4"/>
        <v>0</v>
      </c>
      <c r="E26" s="13">
        <f t="shared" si="4"/>
        <v>0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>N26</f>
        <v>0</v>
      </c>
    </row>
    <row r="27" spans="2:15" ht="24" customHeight="1" x14ac:dyDescent="0.25">
      <c r="B27" s="33" t="s">
        <v>132</v>
      </c>
      <c r="C27" s="34">
        <f t="shared" ref="C27:N27" si="5">C22+C26</f>
        <v>0</v>
      </c>
      <c r="D27" s="34">
        <f t="shared" si="5"/>
        <v>0</v>
      </c>
      <c r="E27" s="34">
        <f t="shared" si="5"/>
        <v>0</v>
      </c>
      <c r="F27" s="34">
        <f t="shared" si="5"/>
        <v>0</v>
      </c>
      <c r="G27" s="34">
        <f t="shared" si="5"/>
        <v>0</v>
      </c>
      <c r="H27" s="34">
        <f t="shared" si="5"/>
        <v>0</v>
      </c>
      <c r="I27" s="34">
        <f t="shared" si="5"/>
        <v>0</v>
      </c>
      <c r="J27" s="34">
        <f t="shared" si="5"/>
        <v>0</v>
      </c>
      <c r="K27" s="34">
        <f t="shared" si="5"/>
        <v>0</v>
      </c>
      <c r="L27" s="34">
        <f t="shared" si="5"/>
        <v>0</v>
      </c>
      <c r="M27" s="34">
        <f t="shared" si="5"/>
        <v>0</v>
      </c>
      <c r="N27" s="34">
        <f t="shared" si="5"/>
        <v>0</v>
      </c>
      <c r="O27" s="19">
        <f>N27</f>
        <v>0</v>
      </c>
    </row>
    <row r="29" spans="2:15" ht="24" customHeight="1" x14ac:dyDescent="0.25">
      <c r="B29" s="37" t="s">
        <v>133</v>
      </c>
      <c r="C29" s="38" t="str">
        <f t="shared" ref="C29:N29" si="6">IF(C16=C27,"OK","!")</f>
        <v>OK</v>
      </c>
      <c r="D29" s="38" t="str">
        <f t="shared" si="6"/>
        <v>OK</v>
      </c>
      <c r="E29" s="38" t="str">
        <f t="shared" si="6"/>
        <v>OK</v>
      </c>
      <c r="F29" s="38" t="str">
        <f t="shared" si="6"/>
        <v>OK</v>
      </c>
      <c r="G29" s="38" t="str">
        <f t="shared" si="6"/>
        <v>OK</v>
      </c>
      <c r="H29" s="38" t="str">
        <f t="shared" si="6"/>
        <v>OK</v>
      </c>
      <c r="I29" s="38" t="str">
        <f t="shared" si="6"/>
        <v>OK</v>
      </c>
      <c r="J29" s="38" t="str">
        <f t="shared" si="6"/>
        <v>OK</v>
      </c>
      <c r="K29" s="38" t="str">
        <f t="shared" si="6"/>
        <v>OK</v>
      </c>
      <c r="L29" s="38" t="str">
        <f t="shared" si="6"/>
        <v>OK</v>
      </c>
      <c r="M29" s="38" t="str">
        <f t="shared" si="6"/>
        <v>OK</v>
      </c>
      <c r="N29" s="38" t="str">
        <f t="shared" si="6"/>
        <v>OK</v>
      </c>
      <c r="O29" s="38" t="str">
        <f>IF(N16=N27,"Рiк ОК","Перевiр!")</f>
        <v>Рiк ОК</v>
      </c>
    </row>
    <row r="31" spans="2:15" ht="15.95" customHeight="1" x14ac:dyDescent="0.25">
      <c r="B31" s="62" t="s">
        <v>31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</sheetData>
  <sheetProtection password="DA21" sheet="1"/>
  <mergeCells count="9">
    <mergeCell ref="B19:O19"/>
    <mergeCell ref="B31:O31"/>
    <mergeCell ref="B23:O23"/>
    <mergeCell ref="B18:O18"/>
    <mergeCell ref="B1:O1"/>
    <mergeCell ref="B6:O6"/>
    <mergeCell ref="B2:O2"/>
    <mergeCell ref="B7:O7"/>
    <mergeCell ref="B11:O1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9A227"/>
  </sheetPr>
  <dimension ref="B1:O34"/>
  <sheetViews>
    <sheetView showGridLines="0" tabSelected="1" workbookViewId="0"/>
  </sheetViews>
  <sheetFormatPr defaultRowHeight="15" x14ac:dyDescent="0.25"/>
  <cols>
    <col min="1" max="1" width="2" customWidth="1"/>
    <col min="2" max="2" width="34" customWidth="1"/>
    <col min="3" max="14" width="11" customWidth="1"/>
    <col min="15" max="15" width="14" customWidth="1"/>
    <col min="16" max="16" width="2" customWidth="1"/>
  </cols>
  <sheetData>
    <row r="1" spans="2:15" ht="38.1" customHeight="1" x14ac:dyDescent="0.25">
      <c r="B1" s="65" t="s">
        <v>134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5" ht="18" customHeight="1" x14ac:dyDescent="0.25">
      <c r="B2" s="67" t="s">
        <v>135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8.1" customHeight="1" x14ac:dyDescent="0.25"/>
    <row r="4" spans="2:15" ht="27.95" customHeight="1" x14ac:dyDescent="0.25">
      <c r="B4" s="8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G4" s="9" t="s">
        <v>39</v>
      </c>
      <c r="H4" s="9" t="s">
        <v>40</v>
      </c>
      <c r="I4" s="9" t="s">
        <v>41</v>
      </c>
      <c r="J4" s="9" t="s">
        <v>42</v>
      </c>
      <c r="K4" s="9" t="s">
        <v>43</v>
      </c>
      <c r="L4" s="9" t="s">
        <v>44</v>
      </c>
      <c r="M4" s="9" t="s">
        <v>45</v>
      </c>
      <c r="N4" s="9" t="s">
        <v>46</v>
      </c>
      <c r="O4" s="10" t="s">
        <v>47</v>
      </c>
    </row>
    <row r="5" spans="2:15" ht="6" customHeight="1" x14ac:dyDescent="0.25"/>
    <row r="6" spans="2:15" ht="21.95" customHeight="1" x14ac:dyDescent="0.25">
      <c r="B6" s="66" t="s">
        <v>136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20.100000000000001" customHeight="1" x14ac:dyDescent="0.25">
      <c r="B7" s="24" t="s">
        <v>137</v>
      </c>
      <c r="C7" s="16">
        <f>'Рiчне планування'!C13</f>
        <v>0</v>
      </c>
      <c r="D7" s="16">
        <f>'Рiчне планування'!D13</f>
        <v>0</v>
      </c>
      <c r="E7" s="16">
        <f>'Рiчне планування'!E13</f>
        <v>0</v>
      </c>
      <c r="F7" s="16">
        <f>'Рiчне планування'!F13</f>
        <v>0</v>
      </c>
      <c r="G7" s="16">
        <f>'Рiчне планування'!G13</f>
        <v>0</v>
      </c>
      <c r="H7" s="16">
        <f>'Рiчне планування'!H13</f>
        <v>0</v>
      </c>
      <c r="I7" s="16">
        <f>'Рiчне планування'!I13</f>
        <v>0</v>
      </c>
      <c r="J7" s="16">
        <f>'Рiчне планування'!J13</f>
        <v>0</v>
      </c>
      <c r="K7" s="16">
        <f>'Рiчне планування'!K13</f>
        <v>0</v>
      </c>
      <c r="L7" s="16">
        <f>'Рiчне планування'!L13</f>
        <v>0</v>
      </c>
      <c r="M7" s="16">
        <f>'Рiчне планування'!M13</f>
        <v>0</v>
      </c>
      <c r="N7" s="16">
        <f>'Рiчне планування'!N13</f>
        <v>0</v>
      </c>
      <c r="O7" s="25">
        <f>'Рiчне планування'!O13</f>
        <v>0</v>
      </c>
    </row>
    <row r="8" spans="2:15" ht="20.100000000000001" customHeight="1" x14ac:dyDescent="0.25">
      <c r="B8" s="24" t="s">
        <v>138</v>
      </c>
      <c r="C8" s="16">
        <f>'Факт по мiсяцях'!C13</f>
        <v>0</v>
      </c>
      <c r="D8" s="16">
        <f>'Факт по мiсяцях'!D13</f>
        <v>0</v>
      </c>
      <c r="E8" s="16">
        <f>'Факт по мiсяцях'!E13</f>
        <v>0</v>
      </c>
      <c r="F8" s="16">
        <f>'Факт по мiсяцях'!F13</f>
        <v>0</v>
      </c>
      <c r="G8" s="16">
        <f>'Факт по мiсяцях'!G13</f>
        <v>0</v>
      </c>
      <c r="H8" s="16">
        <f>'Факт по мiсяцях'!H13</f>
        <v>0</v>
      </c>
      <c r="I8" s="16">
        <f>'Факт по мiсяцях'!I13</f>
        <v>0</v>
      </c>
      <c r="J8" s="16">
        <f>'Факт по мiсяцях'!J13</f>
        <v>0</v>
      </c>
      <c r="K8" s="16">
        <f>'Факт по мiсяцях'!K13</f>
        <v>0</v>
      </c>
      <c r="L8" s="16">
        <f>'Факт по мiсяцях'!L13</f>
        <v>0</v>
      </c>
      <c r="M8" s="16">
        <f>'Факт по мiсяцях'!M13</f>
        <v>0</v>
      </c>
      <c r="N8" s="16">
        <f>'Факт по мiсяцях'!N13</f>
        <v>0</v>
      </c>
      <c r="O8" s="25">
        <f>'Факт по мiсяцях'!O13</f>
        <v>0</v>
      </c>
    </row>
    <row r="9" spans="2:15" ht="20.100000000000001" customHeight="1" x14ac:dyDescent="0.25">
      <c r="B9" s="39" t="s">
        <v>139</v>
      </c>
      <c r="C9" s="31">
        <f>'Факт по мiсяцях'!C13-'Рiчне планування'!C13</f>
        <v>0</v>
      </c>
      <c r="D9" s="31">
        <f>'Факт по мiсяцях'!D13-'Рiчне планування'!D13</f>
        <v>0</v>
      </c>
      <c r="E9" s="31">
        <f>'Факт по мiсяцях'!E13-'Рiчне планування'!E13</f>
        <v>0</v>
      </c>
      <c r="F9" s="31">
        <f>'Факт по мiсяцях'!F13-'Рiчне планування'!F13</f>
        <v>0</v>
      </c>
      <c r="G9" s="31">
        <f>'Факт по мiсяцях'!G13-'Рiчне планування'!G13</f>
        <v>0</v>
      </c>
      <c r="H9" s="31">
        <f>'Факт по мiсяцях'!H13-'Рiчне планування'!H13</f>
        <v>0</v>
      </c>
      <c r="I9" s="31">
        <f>'Факт по мiсяцях'!I13-'Рiчне планування'!I13</f>
        <v>0</v>
      </c>
      <c r="J9" s="31">
        <f>'Факт по мiсяцях'!J13-'Рiчне планування'!J13</f>
        <v>0</v>
      </c>
      <c r="K9" s="31">
        <f>'Факт по мiсяцях'!K13-'Рiчне планування'!K13</f>
        <v>0</v>
      </c>
      <c r="L9" s="31">
        <f>'Факт по мiсяцях'!L13-'Рiчне планування'!L13</f>
        <v>0</v>
      </c>
      <c r="M9" s="31">
        <f>'Факт по мiсяцях'!M13-'Рiчне планування'!M13</f>
        <v>0</v>
      </c>
      <c r="N9" s="31">
        <f>'Факт по мiсяцях'!N13-'Рiчне планування'!N13</f>
        <v>0</v>
      </c>
      <c r="O9" s="40">
        <f>'Факт по мiсяцях'!O13-'Рiчне планування'!O13</f>
        <v>0</v>
      </c>
    </row>
    <row r="10" spans="2:15" ht="20.100000000000001" customHeight="1" x14ac:dyDescent="0.25">
      <c r="B10" s="24" t="s">
        <v>90</v>
      </c>
      <c r="C10" s="30">
        <f>IF('Рiчне планування'!C13&gt;0,'Факт по мiсяцях'!C13/'Рiчне планування'!C13,0)</f>
        <v>0</v>
      </c>
      <c r="D10" s="30">
        <f>IF('Рiчне планування'!D13&gt;0,'Факт по мiсяцях'!D13/'Рiчне планування'!D13,0)</f>
        <v>0</v>
      </c>
      <c r="E10" s="30">
        <f>IF('Рiчне планування'!E13&gt;0,'Факт по мiсяцях'!E13/'Рiчне планування'!E13,0)</f>
        <v>0</v>
      </c>
      <c r="F10" s="30">
        <f>IF('Рiчне планування'!F13&gt;0,'Факт по мiсяцях'!F13/'Рiчне планування'!F13,0)</f>
        <v>0</v>
      </c>
      <c r="G10" s="30">
        <f>IF('Рiчне планування'!G13&gt;0,'Факт по мiсяцях'!G13/'Рiчне планування'!G13,0)</f>
        <v>0</v>
      </c>
      <c r="H10" s="30">
        <f>IF('Рiчне планування'!H13&gt;0,'Факт по мiсяцях'!H13/'Рiчне планування'!H13,0)</f>
        <v>0</v>
      </c>
      <c r="I10" s="30">
        <f>IF('Рiчне планування'!I13&gt;0,'Факт по мiсяцях'!I13/'Рiчне планування'!I13,0)</f>
        <v>0</v>
      </c>
      <c r="J10" s="30">
        <f>IF('Рiчне планування'!J13&gt;0,'Факт по мiсяцях'!J13/'Рiчне планування'!J13,0)</f>
        <v>0</v>
      </c>
      <c r="K10" s="30">
        <f>IF('Рiчне планування'!K13&gt;0,'Факт по мiсяцях'!K13/'Рiчне планування'!K13,0)</f>
        <v>0</v>
      </c>
      <c r="L10" s="30">
        <f>IF('Рiчне планування'!L13&gt;0,'Факт по мiсяцях'!L13/'Рiчне планування'!L13,0)</f>
        <v>0</v>
      </c>
      <c r="M10" s="30">
        <f>IF('Рiчне планування'!M13&gt;0,'Факт по мiсяцях'!M13/'Рiчне планування'!M13,0)</f>
        <v>0</v>
      </c>
      <c r="N10" s="30">
        <f>IF('Рiчне планування'!N13&gt;0,'Факт по мiсяцях'!N13/'Рiчне планування'!N13,0)</f>
        <v>0</v>
      </c>
      <c r="O10" s="28">
        <f>IF('Рiчне планування'!O13&gt;0,'Факт по мiсяцях'!O13/'Рiчне планування'!O13,0)</f>
        <v>0</v>
      </c>
    </row>
    <row r="11" spans="2:15" ht="6" customHeight="1" x14ac:dyDescent="0.25"/>
    <row r="12" spans="2:15" ht="21.95" customHeight="1" x14ac:dyDescent="0.25">
      <c r="B12" s="66" t="s">
        <v>140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2:15" ht="20.100000000000001" customHeight="1" x14ac:dyDescent="0.25">
      <c r="B13" s="24" t="s">
        <v>141</v>
      </c>
      <c r="C13" s="16">
        <f>'Рiчне планування'!C13-'Рiчне планування'!C27</f>
        <v>0</v>
      </c>
      <c r="D13" s="16">
        <f>'Рiчне планування'!D13-'Рiчне планування'!D27</f>
        <v>0</v>
      </c>
      <c r="E13" s="16">
        <f>'Рiчне планування'!E13-'Рiчне планування'!E27</f>
        <v>0</v>
      </c>
      <c r="F13" s="16">
        <f>'Рiчне планування'!F13-'Рiчне планування'!F27</f>
        <v>0</v>
      </c>
      <c r="G13" s="16">
        <f>'Рiчне планування'!G13-'Рiчне планування'!G27</f>
        <v>0</v>
      </c>
      <c r="H13" s="16">
        <f>'Рiчне планування'!H13-'Рiчне планування'!H27</f>
        <v>0</v>
      </c>
      <c r="I13" s="16">
        <f>'Рiчне планування'!I13-'Рiчне планування'!I27</f>
        <v>0</v>
      </c>
      <c r="J13" s="16">
        <f>'Рiчне планування'!J13-'Рiчне планування'!J27</f>
        <v>0</v>
      </c>
      <c r="K13" s="16">
        <f>'Рiчне планування'!K13-'Рiчне планування'!K27</f>
        <v>0</v>
      </c>
      <c r="L13" s="16">
        <f>'Рiчне планування'!L13-'Рiчне планування'!L27</f>
        <v>0</v>
      </c>
      <c r="M13" s="16">
        <f>'Рiчне планування'!M13-'Рiчне планування'!M27</f>
        <v>0</v>
      </c>
      <c r="N13" s="16">
        <f>'Рiчне планування'!N13-'Рiчне планування'!N27</f>
        <v>0</v>
      </c>
      <c r="O13" s="25">
        <f>'Рiчне планування'!O13-'Рiчне планування'!O27</f>
        <v>0</v>
      </c>
    </row>
    <row r="14" spans="2:15" ht="20.100000000000001" customHeight="1" x14ac:dyDescent="0.25">
      <c r="B14" s="24" t="s">
        <v>142</v>
      </c>
      <c r="C14" s="16">
        <f>'Факт по мiсяцях'!C13-'Факт по мiсяцях'!C27</f>
        <v>0</v>
      </c>
      <c r="D14" s="16">
        <f>'Факт по мiсяцях'!D13-'Факт по мiсяцях'!D27</f>
        <v>0</v>
      </c>
      <c r="E14" s="16">
        <f>'Факт по мiсяцях'!E13-'Факт по мiсяцях'!E27</f>
        <v>0</v>
      </c>
      <c r="F14" s="16">
        <f>'Факт по мiсяцях'!F13-'Факт по мiсяцях'!F27</f>
        <v>0</v>
      </c>
      <c r="G14" s="16">
        <f>'Факт по мiсяцях'!G13-'Факт по мiсяцях'!G27</f>
        <v>0</v>
      </c>
      <c r="H14" s="16">
        <f>'Факт по мiсяцях'!H13-'Факт по мiсяцях'!H27</f>
        <v>0</v>
      </c>
      <c r="I14" s="16">
        <f>'Факт по мiсяцях'!I13-'Факт по мiсяцях'!I27</f>
        <v>0</v>
      </c>
      <c r="J14" s="16">
        <f>'Факт по мiсяцях'!J13-'Факт по мiсяцях'!J27</f>
        <v>0</v>
      </c>
      <c r="K14" s="16">
        <f>'Факт по мiсяцях'!K13-'Факт по мiсяцях'!K27</f>
        <v>0</v>
      </c>
      <c r="L14" s="16">
        <f>'Факт по мiсяцях'!L13-'Факт по мiсяцях'!L27</f>
        <v>0</v>
      </c>
      <c r="M14" s="16">
        <f>'Факт по мiсяцях'!M13-'Факт по мiсяцях'!M27</f>
        <v>0</v>
      </c>
      <c r="N14" s="16">
        <f>'Факт по мiсяцях'!N13-'Факт по мiсяцях'!N27</f>
        <v>0</v>
      </c>
      <c r="O14" s="25">
        <f>'Факт по мiсяцях'!O13-'Факт по мiсяцях'!O27</f>
        <v>0</v>
      </c>
    </row>
    <row r="15" spans="2:15" ht="20.100000000000001" customHeight="1" x14ac:dyDescent="0.25">
      <c r="B15" s="24" t="s">
        <v>80</v>
      </c>
      <c r="C15" s="30">
        <f>IF('Рiчне планування'!C13&gt;0,('Рiчне планування'!C13-'Рiчне планування'!C27)/'Рiчне планування'!C13,0)</f>
        <v>0</v>
      </c>
      <c r="D15" s="30">
        <f>IF('Рiчне планування'!D13&gt;0,('Рiчне планування'!D13-'Рiчне планування'!D27)/'Рiчне планування'!D13,0)</f>
        <v>0</v>
      </c>
      <c r="E15" s="30">
        <f>IF('Рiчне планування'!E13&gt;0,('Рiчне планування'!E13-'Рiчне планування'!E27)/'Рiчне планування'!E13,0)</f>
        <v>0</v>
      </c>
      <c r="F15" s="30">
        <f>IF('Рiчне планування'!F13&gt;0,('Рiчне планування'!F13-'Рiчне планування'!F27)/'Рiчне планування'!F13,0)</f>
        <v>0</v>
      </c>
      <c r="G15" s="30">
        <f>IF('Рiчне планування'!G13&gt;0,('Рiчне планування'!G13-'Рiчне планування'!G27)/'Рiчне планування'!G13,0)</f>
        <v>0</v>
      </c>
      <c r="H15" s="30">
        <f>IF('Рiчне планування'!H13&gt;0,('Рiчне планування'!H13-'Рiчне планування'!H27)/'Рiчне планування'!H13,0)</f>
        <v>0</v>
      </c>
      <c r="I15" s="30">
        <f>IF('Рiчне планування'!I13&gt;0,('Рiчне планування'!I13-'Рiчне планування'!I27)/'Рiчне планування'!I13,0)</f>
        <v>0</v>
      </c>
      <c r="J15" s="30">
        <f>IF('Рiчне планування'!J13&gt;0,('Рiчне планування'!J13-'Рiчне планування'!J27)/'Рiчне планування'!J13,0)</f>
        <v>0</v>
      </c>
      <c r="K15" s="30">
        <f>IF('Рiчне планування'!K13&gt;0,('Рiчне планування'!K13-'Рiчне планування'!K27)/'Рiчне планування'!K13,0)</f>
        <v>0</v>
      </c>
      <c r="L15" s="30">
        <f>IF('Рiчне планування'!L13&gt;0,('Рiчне планування'!L13-'Рiчне планування'!L27)/'Рiчне планування'!L13,0)</f>
        <v>0</v>
      </c>
      <c r="M15" s="30">
        <f>IF('Рiчне планування'!M13&gt;0,('Рiчне планування'!M13-'Рiчне планування'!M27)/'Рiчне планування'!M13,0)</f>
        <v>0</v>
      </c>
      <c r="N15" s="30">
        <f>IF('Рiчне планування'!N13&gt;0,('Рiчне планування'!N13-'Рiчне планування'!N27)/'Рiчне планування'!N13,0)</f>
        <v>0</v>
      </c>
      <c r="O15" s="28">
        <f>IF('Рiчне планування'!O13&gt;0,('Рiчне планування'!O13-'Рiчне планування'!O27)/'Рiчне планування'!O13,0)</f>
        <v>0</v>
      </c>
    </row>
    <row r="16" spans="2:15" ht="20.100000000000001" customHeight="1" x14ac:dyDescent="0.25">
      <c r="B16" s="24" t="s">
        <v>85</v>
      </c>
      <c r="C16" s="30">
        <f>IF('Факт по мiсяцях'!C13&gt;0,('Факт по мiсяцях'!C13-'Факт по мiсяцях'!C27)/'Факт по мiсяцях'!C13,0)</f>
        <v>0</v>
      </c>
      <c r="D16" s="30">
        <f>IF('Факт по мiсяцях'!D13&gt;0,('Факт по мiсяцях'!D13-'Факт по мiсяцях'!D27)/'Факт по мiсяцях'!D13,0)</f>
        <v>0</v>
      </c>
      <c r="E16" s="30">
        <f>IF('Факт по мiсяцях'!E13&gt;0,('Факт по мiсяцях'!E13-'Факт по мiсяцях'!E27)/'Факт по мiсяцях'!E13,0)</f>
        <v>0</v>
      </c>
      <c r="F16" s="30">
        <f>IF('Факт по мiсяцях'!F13&gt;0,('Факт по мiсяцях'!F13-'Факт по мiсяцях'!F27)/'Факт по мiсяцях'!F13,0)</f>
        <v>0</v>
      </c>
      <c r="G16" s="30">
        <f>IF('Факт по мiсяцях'!G13&gt;0,('Факт по мiсяцях'!G13-'Факт по мiсяцях'!G27)/'Факт по мiсяцях'!G13,0)</f>
        <v>0</v>
      </c>
      <c r="H16" s="30">
        <f>IF('Факт по мiсяцях'!H13&gt;0,('Факт по мiсяцях'!H13-'Факт по мiсяцях'!H27)/'Факт по мiсяцях'!H13,0)</f>
        <v>0</v>
      </c>
      <c r="I16" s="30">
        <f>IF('Факт по мiсяцях'!I13&gt;0,('Факт по мiсяцях'!I13-'Факт по мiсяцях'!I27)/'Факт по мiсяцях'!I13,0)</f>
        <v>0</v>
      </c>
      <c r="J16" s="30">
        <f>IF('Факт по мiсяцях'!J13&gt;0,('Факт по мiсяцях'!J13-'Факт по мiсяцях'!J27)/'Факт по мiсяцях'!J13,0)</f>
        <v>0</v>
      </c>
      <c r="K16" s="30">
        <f>IF('Факт по мiсяцях'!K13&gt;0,('Факт по мiсяцях'!K13-'Факт по мiсяцях'!K27)/'Факт по мiсяцях'!K13,0)</f>
        <v>0</v>
      </c>
      <c r="L16" s="30">
        <f>IF('Факт по мiсяцях'!L13&gt;0,('Факт по мiсяцях'!L13-'Факт по мiсяцях'!L27)/'Факт по мiсяцях'!L13,0)</f>
        <v>0</v>
      </c>
      <c r="M16" s="30">
        <f>IF('Факт по мiсяцях'!M13&gt;0,('Факт по мiсяцях'!M13-'Факт по мiсяцях'!M27)/'Факт по мiсяцях'!M13,0)</f>
        <v>0</v>
      </c>
      <c r="N16" s="30">
        <f>IF('Факт по мiсяцях'!N13&gt;0,('Факт по мiсяцях'!N13-'Факт по мiсяцях'!N27)/'Факт по мiсяцях'!N13,0)</f>
        <v>0</v>
      </c>
      <c r="O16" s="28">
        <f>IF('Факт по мiсяцях'!O13&gt;0,('Факт по мiсяцях'!O13-'Факт по мiсяцях'!O27)/'Факт по мiсяцях'!O13,0)</f>
        <v>0</v>
      </c>
    </row>
    <row r="17" spans="2:15" ht="6" customHeight="1" x14ac:dyDescent="0.25"/>
    <row r="18" spans="2:15" ht="21.95" customHeight="1" x14ac:dyDescent="0.25">
      <c r="B18" s="56" t="s">
        <v>143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2:15" ht="21.95" customHeight="1" x14ac:dyDescent="0.25">
      <c r="B19" s="24" t="s">
        <v>144</v>
      </c>
      <c r="C19" s="71">
        <f>MAX('Факт по мiсяцях'!C13:N13)</f>
        <v>0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2:15" ht="21.95" customHeight="1" x14ac:dyDescent="0.25">
      <c r="B20" s="29" t="s">
        <v>145</v>
      </c>
      <c r="C20" s="75">
        <f>MIN('Факт по мiсяцях'!C13:N13)</f>
        <v>0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2:15" ht="21.95" customHeight="1" x14ac:dyDescent="0.25">
      <c r="B21" s="39" t="s">
        <v>146</v>
      </c>
      <c r="C21" s="73">
        <f>IFERROR(AVERAGE(IF('Факт по мiсяцях'!C13:N13&gt;0,'Факт по мiсяцях'!C13:N13)),0)</f>
        <v>0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2:15" ht="21.95" customHeight="1" x14ac:dyDescent="0.25">
      <c r="B22" s="24" t="s">
        <v>147</v>
      </c>
      <c r="C22" s="71">
        <f>MAX('Факт по мiсяцях'!C13:N13-'Факт по мiсяцях'!C27:N27)</f>
        <v>0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2:15" ht="21.95" customHeight="1" x14ac:dyDescent="0.25">
      <c r="B23" s="29" t="s">
        <v>148</v>
      </c>
      <c r="C23" s="75">
        <f>MIN('Факт по мiсяцях'!C13:N13-'Факт по мiсяцях'!C27:N27)</f>
        <v>0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2:15" ht="21.95" customHeight="1" x14ac:dyDescent="0.25">
      <c r="B24" s="39" t="s">
        <v>149</v>
      </c>
      <c r="C24" s="73">
        <f>IFERROR(AVERAGE('Факт по мiсяцях'!C13:N13-'Факт по мiсяцях'!C27:N27),0)</f>
        <v>0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2:15" ht="6" customHeight="1" x14ac:dyDescent="0.25"/>
    <row r="26" spans="2:15" ht="21.95" customHeight="1" x14ac:dyDescent="0.25">
      <c r="B26" s="56" t="s">
        <v>150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2:15" ht="21.95" customHeight="1" x14ac:dyDescent="0.25">
      <c r="B27" s="24" t="s">
        <v>151</v>
      </c>
      <c r="C27" s="74">
        <f>'Рiчне планування'!O13</f>
        <v>0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2:15" ht="21.95" customHeight="1" x14ac:dyDescent="0.25">
      <c r="B28" s="24" t="s">
        <v>152</v>
      </c>
      <c r="C28" s="74">
        <f>'Факт по мiсяцях'!O13</f>
        <v>0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2:15" ht="21.95" customHeight="1" x14ac:dyDescent="0.25">
      <c r="B29" s="24" t="s">
        <v>153</v>
      </c>
      <c r="C29" s="74">
        <f>'Рiчне планування'!O13-'Рiчне планування'!O27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2:15" ht="21.95" customHeight="1" x14ac:dyDescent="0.25">
      <c r="B30" s="24" t="s">
        <v>154</v>
      </c>
      <c r="C30" s="74">
        <f>'Факт по мiсяцях'!O13-'Факт по мiсяцях'!O27</f>
        <v>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2:15" ht="21.95" customHeight="1" x14ac:dyDescent="0.25">
      <c r="B31" s="24" t="s">
        <v>155</v>
      </c>
      <c r="C31" s="72">
        <f>IF('Рiчне планування'!O13&gt;0,'Факт по мiсяцях'!O13/'Рiчне планування'!O13,0)</f>
        <v>0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2:15" ht="21.95" customHeight="1" x14ac:dyDescent="0.25">
      <c r="B32" s="24" t="s">
        <v>156</v>
      </c>
      <c r="C32" s="72">
        <f>IF(('Рiчне планування'!O13-'Рiчне планування'!O27)&lt;&gt;0,('Факт по мiсяцях'!O13-'Факт по мiсяцях'!O27)/('Рiчне планування'!O13-'Рiчне планування'!O27),0)</f>
        <v>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4" spans="2:15" ht="15.95" customHeight="1" x14ac:dyDescent="0.25">
      <c r="B34" s="62" t="s">
        <v>31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</sheetData>
  <sheetProtection password="DA21" sheet="1"/>
  <mergeCells count="19">
    <mergeCell ref="B2:O2"/>
    <mergeCell ref="C30:O30"/>
    <mergeCell ref="C24:O24"/>
    <mergeCell ref="B1:O1"/>
    <mergeCell ref="C20:O20"/>
    <mergeCell ref="C29:O29"/>
    <mergeCell ref="B26:O26"/>
    <mergeCell ref="C27:O27"/>
    <mergeCell ref="C23:O23"/>
    <mergeCell ref="B18:O18"/>
    <mergeCell ref="C28:O28"/>
    <mergeCell ref="C19:O19"/>
    <mergeCell ref="B34:O34"/>
    <mergeCell ref="C22:O22"/>
    <mergeCell ref="C31:O31"/>
    <mergeCell ref="B6:O6"/>
    <mergeCell ref="C21:O21"/>
    <mergeCell ref="B12:O12"/>
    <mergeCell ref="C32:O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Iнструкцiя</vt:lpstr>
      <vt:lpstr>Рiчне планування</vt:lpstr>
      <vt:lpstr>Факт по мiсяцях</vt:lpstr>
      <vt:lpstr>P&amp;L рiчний</vt:lpstr>
      <vt:lpstr>Cash Flow рiчний</vt:lpstr>
      <vt:lpstr>Баланс рiчний</vt:lpstr>
      <vt:lpstr>Дашборд рiчний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Валерій Малащук</cp:lastModifiedBy>
  <dcterms:created xsi:type="dcterms:W3CDTF">2026-04-29T05:19:53Z</dcterms:created>
  <dcterms:modified xsi:type="dcterms:W3CDTF">2026-04-29T11:39:13Z</dcterms:modified>
</cp:coreProperties>
</file>