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estors\Desktop\Finpomichnyk\"/>
    </mc:Choice>
  </mc:AlternateContent>
  <xr:revisionPtr revIDLastSave="0" documentId="13_ncr:1_{3C3F5CA3-1D49-4601-B538-C332A4305939}" xr6:coauthVersionLast="47" xr6:coauthVersionMax="47" xr10:uidLastSave="{00000000-0000-0000-0000-000000000000}"/>
  <workbookProtection workbookAlgorithmName="SHA-512" workbookHashValue="jkkn/Lis4WAXUiLWrf/gbyxXqtBui/CGo32BEwJb06FJsM2tNysTsKkbLdozogiqeuiHK97qXC/6d6FJRzg0+g==" workbookSaltValue="njDq6ljBCk+aFrT2kXVbrg==" workbookSpinCount="100000" lockStructure="1"/>
  <bookViews>
    <workbookView xWindow="-110" yWindow="-110" windowWidth="19420" windowHeight="10300" tabRatio="500" xr2:uid="{00000000-000D-0000-FFFF-FFFF00000000}"/>
  </bookViews>
  <sheets>
    <sheet name="Бюджет на рі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O27" i="1"/>
  <c r="O26" i="1"/>
  <c r="O25" i="1"/>
  <c r="N21" i="1"/>
  <c r="M21" i="1"/>
  <c r="L21" i="1"/>
  <c r="K21" i="1"/>
  <c r="J21" i="1"/>
  <c r="I21" i="1"/>
  <c r="H21" i="1"/>
  <c r="G21" i="1"/>
  <c r="G24" i="1" s="1"/>
  <c r="G26" i="1" s="1"/>
  <c r="F21" i="1"/>
  <c r="F24" i="1" s="1"/>
  <c r="F26" i="1" s="1"/>
  <c r="E21" i="1"/>
  <c r="D21" i="1"/>
  <c r="C21" i="1"/>
  <c r="B21" i="1"/>
  <c r="P20" i="1"/>
  <c r="P18" i="1"/>
  <c r="P17" i="1"/>
  <c r="P16" i="1"/>
  <c r="P15" i="1"/>
  <c r="P14" i="1"/>
  <c r="P13" i="1"/>
  <c r="N10" i="1"/>
  <c r="M10" i="1"/>
  <c r="L10" i="1"/>
  <c r="L24" i="1" s="1"/>
  <c r="L26" i="1" s="1"/>
  <c r="L27" i="1" s="1"/>
  <c r="K10" i="1"/>
  <c r="J10" i="1"/>
  <c r="I10" i="1"/>
  <c r="H10" i="1"/>
  <c r="G10" i="1"/>
  <c r="F10" i="1"/>
  <c r="E10" i="1"/>
  <c r="D10" i="1"/>
  <c r="D24" i="1" s="1"/>
  <c r="D26" i="1" s="1"/>
  <c r="D27" i="1" s="1"/>
  <c r="C10" i="1"/>
  <c r="P9" i="1"/>
  <c r="P7" i="1"/>
  <c r="P10" i="1" s="1"/>
  <c r="G25" i="1" l="1"/>
  <c r="F25" i="1"/>
  <c r="M24" i="1"/>
  <c r="M26" i="1" s="1"/>
  <c r="M27" i="1" s="1"/>
  <c r="P21" i="1"/>
  <c r="P24" i="1" s="1"/>
  <c r="N24" i="1"/>
  <c r="N26" i="1" s="1"/>
  <c r="N27" i="1" s="1"/>
  <c r="K24" i="1"/>
  <c r="K26" i="1" s="1"/>
  <c r="K27" i="1" s="1"/>
  <c r="E24" i="1"/>
  <c r="E26" i="1" s="1"/>
  <c r="E27" i="1" s="1"/>
  <c r="H27" i="1"/>
  <c r="G27" i="1"/>
  <c r="H24" i="1"/>
  <c r="H26" i="1" s="1"/>
  <c r="I24" i="1"/>
  <c r="I26" i="1" s="1"/>
  <c r="I27" i="1" s="1"/>
  <c r="B24" i="1"/>
  <c r="B26" i="1" s="1"/>
  <c r="B27" i="1" s="1"/>
  <c r="J24" i="1"/>
  <c r="J26" i="1" s="1"/>
  <c r="J27" i="1" s="1"/>
  <c r="D25" i="1"/>
  <c r="L25" i="1"/>
  <c r="F27" i="1"/>
  <c r="C24" i="1"/>
  <c r="C26" i="1" s="1"/>
  <c r="C27" i="1" s="1"/>
  <c r="H25" i="1"/>
  <c r="K25" i="1" l="1"/>
  <c r="I25" i="1"/>
  <c r="B25" i="1"/>
  <c r="P26" i="1"/>
  <c r="P27" i="1" s="1"/>
  <c r="P25" i="1"/>
  <c r="N25" i="1"/>
  <c r="M25" i="1"/>
  <c r="E25" i="1"/>
  <c r="J25" i="1"/>
  <c r="C25" i="1"/>
</calcChain>
</file>

<file path=xl/sharedStrings.xml><?xml version="1.0" encoding="utf-8"?>
<sst xmlns="http://schemas.openxmlformats.org/spreadsheetml/2006/main" count="37" uniqueCount="37">
  <si>
    <t>📊 БЮДЖЕТ БІЗНЕСУ НА РІК</t>
  </si>
  <si>
    <t>Рік:</t>
  </si>
  <si>
    <t>Бізнес:</t>
  </si>
  <si>
    <t>Показник</t>
  </si>
  <si>
    <t>Серед./міс</t>
  </si>
  <si>
    <t>РАЗОМ</t>
  </si>
  <si>
    <t>📥 ДОХОДИ</t>
  </si>
  <si>
    <t>Виручка від продажів</t>
  </si>
  <si>
    <t>Інші доходи</t>
  </si>
  <si>
    <t>ЗАГАЛЬНИЙ ДОХІД</t>
  </si>
  <si>
    <t>📤 ВИТРАТИ</t>
  </si>
  <si>
    <t>Оренда</t>
  </si>
  <si>
    <t>Зарплата</t>
  </si>
  <si>
    <t>Товар/сировина</t>
  </si>
  <si>
    <t>Комунальні</t>
  </si>
  <si>
    <t>Маркетинг</t>
  </si>
  <si>
    <t>Податки/ЄСВ</t>
  </si>
  <si>
    <t>Інші витрати</t>
  </si>
  <si>
    <t>ВСЬОГО ВИТРАТ</t>
  </si>
  <si>
    <t>📊 РЕЗУЛЬТАТ</t>
  </si>
  <si>
    <t>EBITDA (Операційний прибуток)</t>
  </si>
  <si>
    <t>EBITDA %</t>
  </si>
  <si>
    <t>ЧИСТИЙ ПРИБУТОК</t>
  </si>
  <si>
    <t>Маржинальність %</t>
  </si>
  <si>
    <r>
      <t xml:space="preserve">ФінПомічник · finpomichnyk.com.ua · </t>
    </r>
    <r>
      <rPr>
        <sz val="9"/>
        <color theme="3" tint="0.39997558519241921"/>
        <rFont val="Arial"/>
        <family val="2"/>
        <charset val="204"/>
      </rPr>
      <t>Синій</t>
    </r>
    <r>
      <rPr>
        <sz val="9"/>
        <color theme="6" tint="-0.249977111117893"/>
        <rFont val="Arial"/>
        <family val="2"/>
        <charset val="204"/>
      </rPr>
      <t xml:space="preserve"> = введення даних · </t>
    </r>
    <r>
      <rPr>
        <sz val="9"/>
        <rFont val="Arial"/>
        <family val="2"/>
        <charset val="204"/>
      </rPr>
      <t>Чорний</t>
    </r>
    <r>
      <rPr>
        <sz val="9"/>
        <color theme="6" tint="-0.249977111117893"/>
        <rFont val="Arial"/>
        <family val="2"/>
        <charset val="204"/>
      </rPr>
      <t xml:space="preserve"> = формули автоматично</t>
    </r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</si>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</sst>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11"/>
      <color rgb="FFFFFFFF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color rgb="FF1B4332"/>
      <name val="Arial"/>
      <family val="2"/>
      <charset val="204"/>
    </font>
    <font>
      <b/>
      <sz val="10"/>
      <color rgb="FF9B1C1C"/>
      <name val="Arial"/>
      <family val="2"/>
      <charset val="204"/>
    </font>
    <font>
      <sz val="10"/>
      <color rgb="FF1B4332"/>
      <name val="Arial"/>
      <family val="2"/>
      <charset val="204"/>
    </font>
    <font>
      <sz val="9"/>
      <color theme="6" tint="-0.249977111117893"/>
      <name val="Arial"/>
      <family val="2"/>
      <charset val="204"/>
    </font>
    <font>
      <sz val="11"/>
      <color theme="6" tint="-0.249977111117893"/>
      <name val="Calibri"/>
      <family val="2"/>
      <charset val="204"/>
    </font>
    <font>
      <sz val="9"/>
      <name val="Arial"/>
      <family val="2"/>
      <charset val="204"/>
    </font>
    <font>
      <sz val="9"/>
      <color theme="3" tint="0.3999755851924192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1B4332"/>
        <bgColor rgb="FF333300"/>
      </patternFill>
    </fill>
    <fill>
      <patternFill patternType="solid">
        <fgColor rgb="FFF8F6F1"/>
        <bgColor rgb="FFFFF0F0"/>
      </patternFill>
    </fill>
    <fill>
      <patternFill patternType="solid">
        <fgColor rgb="FFEBF8FF"/>
        <bgColor rgb="FFF0FFF4"/>
      </patternFill>
    </fill>
    <fill>
      <patternFill patternType="solid">
        <fgColor rgb="FF2D6A4F"/>
        <bgColor rgb="FF1B4332"/>
      </patternFill>
    </fill>
    <fill>
      <patternFill patternType="solid">
        <fgColor rgb="FFFFFFFF"/>
        <bgColor rgb="FFF0FFF4"/>
      </patternFill>
    </fill>
    <fill>
      <patternFill patternType="solid">
        <fgColor rgb="FFD8F3DC"/>
        <bgColor rgb="FFEBF8FF"/>
      </patternFill>
    </fill>
    <fill>
      <patternFill patternType="solid">
        <fgColor rgb="FF742A2A"/>
        <bgColor rgb="FF9B1C1C"/>
      </patternFill>
    </fill>
    <fill>
      <patternFill patternType="solid">
        <fgColor rgb="FFFFF0F0"/>
        <bgColor rgb="FFF8F6F1"/>
      </patternFill>
    </fill>
    <fill>
      <patternFill patternType="solid">
        <fgColor rgb="FFF0FFF4"/>
        <bgColor rgb="FFEBF8FF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left" vertical="center"/>
      <protection locked="0"/>
    </xf>
    <xf numFmtId="4" fontId="7" fillId="4" borderId="1" xfId="0" applyNumberFormat="1" applyFont="1" applyFill="1" applyBorder="1" applyAlignment="1" applyProtection="1">
      <alignment horizontal="right" vertical="center"/>
      <protection locked="0"/>
    </xf>
    <xf numFmtId="4" fontId="8" fillId="7" borderId="1" xfId="0" applyNumberFormat="1" applyFont="1" applyFill="1" applyBorder="1" applyAlignment="1" applyProtection="1">
      <alignment horizontal="right" vertical="center"/>
      <protection locked="0"/>
    </xf>
    <xf numFmtId="0" fontId="8" fillId="7" borderId="1" xfId="0" applyFont="1" applyFill="1" applyBorder="1" applyAlignment="1" applyProtection="1">
      <alignment horizontal="left" vertical="center"/>
      <protection locked="0"/>
    </xf>
    <xf numFmtId="4" fontId="9" fillId="9" borderId="1" xfId="0" applyNumberFormat="1" applyFont="1" applyFill="1" applyBorder="1" applyAlignment="1" applyProtection="1">
      <alignment horizontal="right" vertical="center"/>
      <protection locked="0"/>
    </xf>
    <xf numFmtId="0" fontId="9" fillId="9" borderId="1" xfId="0" applyFont="1" applyFill="1" applyBorder="1" applyAlignment="1" applyProtection="1">
      <alignment horizontal="left" vertical="center"/>
      <protection locked="0"/>
    </xf>
    <xf numFmtId="0" fontId="8" fillId="10" borderId="1" xfId="0" applyFont="1" applyFill="1" applyBorder="1" applyAlignment="1" applyProtection="1">
      <alignment horizontal="left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10" fillId="10" borderId="1" xfId="0" applyFont="1" applyFill="1" applyBorder="1" applyAlignment="1" applyProtection="1">
      <alignment horizontal="left" vertical="center"/>
      <protection locked="0"/>
    </xf>
    <xf numFmtId="164" fontId="10" fillId="10" borderId="1" xfId="0" applyNumberFormat="1" applyFont="1" applyFill="1" applyBorder="1" applyAlignment="1" applyProtection="1">
      <alignment horizontal="right" vertical="center"/>
      <protection locked="0"/>
    </xf>
    <xf numFmtId="0" fontId="10" fillId="7" borderId="1" xfId="0" applyFont="1" applyFill="1" applyBorder="1" applyAlignment="1" applyProtection="1">
      <alignment horizontal="left" vertical="center"/>
      <protection locked="0"/>
    </xf>
    <xf numFmtId="164" fontId="8" fillId="7" borderId="1" xfId="0" applyNumberFormat="1" applyFont="1" applyFill="1" applyBorder="1" applyAlignment="1" applyProtection="1">
      <alignment horizontal="right" vertical="center"/>
      <protection locked="0"/>
    </xf>
    <xf numFmtId="0" fontId="4" fillId="8" borderId="2" xfId="0" applyFont="1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5" borderId="2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/>
    </xf>
    <xf numFmtId="0" fontId="1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CCCCC"/>
      <rgbColor rgb="FF7A8B80"/>
      <rgbColor rgb="FF9999FF"/>
      <rgbColor rgb="FF742A2A"/>
      <rgbColor rgb="FFF8F6F1"/>
      <rgbColor rgb="FFEBF8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4"/>
      <rgbColor rgb="FFD8F3DC"/>
      <rgbColor rgb="FFFFF0F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B1C1C"/>
      <rgbColor rgb="FF993366"/>
      <rgbColor rgb="FF333399"/>
      <rgbColor rgb="FF1B43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showGridLines="0" tabSelected="1" zoomScaleNormal="100" workbookViewId="0">
      <selection activeCell="G8" sqref="G8"/>
    </sheetView>
  </sheetViews>
  <sheetFormatPr defaultColWidth="8.6328125" defaultRowHeight="14.5" x14ac:dyDescent="0.35"/>
  <cols>
    <col min="1" max="1" width="30" customWidth="1"/>
    <col min="2" max="2" width="12" customWidth="1"/>
    <col min="3" max="14" width="11.6328125" customWidth="1"/>
    <col min="16" max="16" width="14.36328125" customWidth="1"/>
  </cols>
  <sheetData>
    <row r="1" spans="1:16" ht="39.75" customHeight="1" x14ac:dyDescent="0.3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8" customHeight="1" x14ac:dyDescent="0.35">
      <c r="A2" s="25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21.75" customHeight="1" x14ac:dyDescent="0.35">
      <c r="A3" s="1" t="s">
        <v>1</v>
      </c>
      <c r="B3" s="2"/>
      <c r="C3" s="1" t="s">
        <v>2</v>
      </c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7.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4" customHeight="1" x14ac:dyDescent="0.35">
      <c r="A5" s="4" t="s">
        <v>3</v>
      </c>
      <c r="B5" s="5" t="s">
        <v>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3"/>
      <c r="P5" s="4" t="s">
        <v>5</v>
      </c>
    </row>
    <row r="6" spans="1:16" ht="27.75" customHeight="1" x14ac:dyDescent="0.35">
      <c r="A6" s="23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9.5" customHeight="1" x14ac:dyDescent="0.35">
      <c r="A7" s="7" t="s">
        <v>7</v>
      </c>
      <c r="B7" s="8">
        <v>156667</v>
      </c>
      <c r="C7" s="8">
        <v>150000</v>
      </c>
      <c r="D7" s="8">
        <v>148000</v>
      </c>
      <c r="E7" s="8">
        <v>152000</v>
      </c>
      <c r="F7" s="8">
        <v>145000</v>
      </c>
      <c r="G7" s="8">
        <v>160000</v>
      </c>
      <c r="H7" s="8">
        <v>175000</v>
      </c>
      <c r="I7" s="8">
        <v>180000</v>
      </c>
      <c r="J7" s="8">
        <v>165000</v>
      </c>
      <c r="K7" s="8">
        <v>155000</v>
      </c>
      <c r="L7" s="8">
        <v>148000</v>
      </c>
      <c r="M7" s="8">
        <v>142000</v>
      </c>
      <c r="N7" s="8">
        <v>160000</v>
      </c>
      <c r="O7" s="3"/>
      <c r="P7" s="9">
        <f>SUM(C7:O7)</f>
        <v>1880000</v>
      </c>
    </row>
    <row r="8" spans="1:16" ht="19.5" customHeight="1" x14ac:dyDescent="0.3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3"/>
      <c r="P8" s="9"/>
    </row>
    <row r="9" spans="1:16" ht="19.5" customHeight="1" x14ac:dyDescent="0.35">
      <c r="A9" s="7" t="s">
        <v>8</v>
      </c>
      <c r="B9" s="8">
        <v>4500</v>
      </c>
      <c r="C9" s="8">
        <v>5000</v>
      </c>
      <c r="D9" s="8">
        <v>3000</v>
      </c>
      <c r="E9" s="8">
        <v>4000</v>
      </c>
      <c r="F9" s="8">
        <v>2000</v>
      </c>
      <c r="G9" s="8">
        <v>6000</v>
      </c>
      <c r="H9" s="8">
        <v>8000</v>
      </c>
      <c r="I9" s="8">
        <v>7000</v>
      </c>
      <c r="J9" s="8">
        <v>5000</v>
      </c>
      <c r="K9" s="8">
        <v>4000</v>
      </c>
      <c r="L9" s="8">
        <v>3000</v>
      </c>
      <c r="M9" s="8">
        <v>2000</v>
      </c>
      <c r="N9" s="8">
        <v>5000</v>
      </c>
      <c r="O9" s="3"/>
      <c r="P9" s="9">
        <f>SUM(C9:O9)</f>
        <v>54000</v>
      </c>
    </row>
    <row r="10" spans="1:16" ht="24" customHeight="1" x14ac:dyDescent="0.35">
      <c r="A10" s="10" t="s">
        <v>9</v>
      </c>
      <c r="B10" s="9">
        <f>SUM(B7:B9)</f>
        <v>161167</v>
      </c>
      <c r="C10" s="9">
        <f t="shared" ref="C10:N10" si="0">SUM(C7:C9)</f>
        <v>155000</v>
      </c>
      <c r="D10" s="9">
        <f t="shared" si="0"/>
        <v>151000</v>
      </c>
      <c r="E10" s="9">
        <f t="shared" si="0"/>
        <v>156000</v>
      </c>
      <c r="F10" s="9">
        <f t="shared" si="0"/>
        <v>147000</v>
      </c>
      <c r="G10" s="9">
        <f t="shared" si="0"/>
        <v>166000</v>
      </c>
      <c r="H10" s="9">
        <f t="shared" si="0"/>
        <v>183000</v>
      </c>
      <c r="I10" s="9">
        <f t="shared" si="0"/>
        <v>187000</v>
      </c>
      <c r="J10" s="9">
        <f t="shared" si="0"/>
        <v>170000</v>
      </c>
      <c r="K10" s="9">
        <f t="shared" si="0"/>
        <v>159000</v>
      </c>
      <c r="L10" s="9">
        <f t="shared" si="0"/>
        <v>151000</v>
      </c>
      <c r="M10" s="9">
        <f t="shared" si="0"/>
        <v>144000</v>
      </c>
      <c r="N10" s="9">
        <f t="shared" si="0"/>
        <v>165000</v>
      </c>
      <c r="O10" s="3"/>
      <c r="P10" s="9">
        <f>SUM(P7:P9)</f>
        <v>1934000</v>
      </c>
    </row>
    <row r="11" spans="1:16" ht="7.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35">
      <c r="A12" s="19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ht="19.5" customHeight="1" x14ac:dyDescent="0.35">
      <c r="A13" s="7" t="s">
        <v>11</v>
      </c>
      <c r="B13" s="8">
        <v>15000</v>
      </c>
      <c r="C13" s="8">
        <v>15000</v>
      </c>
      <c r="D13" s="8">
        <v>15000</v>
      </c>
      <c r="E13" s="8">
        <v>15000</v>
      </c>
      <c r="F13" s="8">
        <v>15000</v>
      </c>
      <c r="G13" s="8">
        <v>15000</v>
      </c>
      <c r="H13" s="8">
        <v>15000</v>
      </c>
      <c r="I13" s="8">
        <v>15000</v>
      </c>
      <c r="J13" s="8">
        <v>15000</v>
      </c>
      <c r="K13" s="8">
        <v>15000</v>
      </c>
      <c r="L13" s="8">
        <v>15000</v>
      </c>
      <c r="M13" s="8">
        <v>15000</v>
      </c>
      <c r="N13" s="8">
        <v>15000</v>
      </c>
      <c r="O13" s="3"/>
      <c r="P13" s="11">
        <f t="shared" ref="P13:P20" si="1">SUM(C13:O13)</f>
        <v>180000</v>
      </c>
    </row>
    <row r="14" spans="1:16" ht="19.5" customHeight="1" x14ac:dyDescent="0.35">
      <c r="A14" s="7" t="s">
        <v>12</v>
      </c>
      <c r="B14" s="8">
        <v>22000</v>
      </c>
      <c r="C14" s="8">
        <v>22000</v>
      </c>
      <c r="D14" s="8">
        <v>22000</v>
      </c>
      <c r="E14" s="8">
        <v>22000</v>
      </c>
      <c r="F14" s="8">
        <v>22000</v>
      </c>
      <c r="G14" s="8">
        <v>22000</v>
      </c>
      <c r="H14" s="8">
        <v>22000</v>
      </c>
      <c r="I14" s="8">
        <v>22000</v>
      </c>
      <c r="J14" s="8">
        <v>22000</v>
      </c>
      <c r="K14" s="8">
        <v>22000</v>
      </c>
      <c r="L14" s="8">
        <v>22000</v>
      </c>
      <c r="M14" s="8">
        <v>22000</v>
      </c>
      <c r="N14" s="8">
        <v>22000</v>
      </c>
      <c r="O14" s="3"/>
      <c r="P14" s="11">
        <f t="shared" si="1"/>
        <v>264000</v>
      </c>
    </row>
    <row r="15" spans="1:16" ht="19.5" customHeight="1" x14ac:dyDescent="0.35">
      <c r="A15" s="7" t="s">
        <v>13</v>
      </c>
      <c r="B15" s="8">
        <v>46833</v>
      </c>
      <c r="C15" s="8">
        <v>45000</v>
      </c>
      <c r="D15" s="8">
        <v>44000</v>
      </c>
      <c r="E15" s="8">
        <v>46000</v>
      </c>
      <c r="F15" s="8">
        <v>43000</v>
      </c>
      <c r="G15" s="8">
        <v>48000</v>
      </c>
      <c r="H15" s="8">
        <v>52000</v>
      </c>
      <c r="I15" s="8">
        <v>54000</v>
      </c>
      <c r="J15" s="8">
        <v>49000</v>
      </c>
      <c r="K15" s="8">
        <v>46000</v>
      </c>
      <c r="L15" s="8">
        <v>44000</v>
      </c>
      <c r="M15" s="8">
        <v>43000</v>
      </c>
      <c r="N15" s="8">
        <v>48000</v>
      </c>
      <c r="O15" s="3"/>
      <c r="P15" s="11">
        <f t="shared" si="1"/>
        <v>562000</v>
      </c>
    </row>
    <row r="16" spans="1:16" ht="19.5" customHeight="1" x14ac:dyDescent="0.35">
      <c r="A16" s="7" t="s">
        <v>14</v>
      </c>
      <c r="B16" s="8">
        <v>4500</v>
      </c>
      <c r="C16" s="8">
        <v>4500</v>
      </c>
      <c r="D16" s="8">
        <v>4500</v>
      </c>
      <c r="E16" s="8">
        <v>4500</v>
      </c>
      <c r="F16" s="8">
        <v>4500</v>
      </c>
      <c r="G16" s="8">
        <v>4500</v>
      </c>
      <c r="H16" s="8">
        <v>4500</v>
      </c>
      <c r="I16" s="8">
        <v>4500</v>
      </c>
      <c r="J16" s="8">
        <v>4500</v>
      </c>
      <c r="K16" s="8">
        <v>4500</v>
      </c>
      <c r="L16" s="8">
        <v>4500</v>
      </c>
      <c r="M16" s="8">
        <v>4500</v>
      </c>
      <c r="N16" s="8">
        <v>4500</v>
      </c>
      <c r="O16" s="3"/>
      <c r="P16" s="11">
        <f t="shared" si="1"/>
        <v>54000</v>
      </c>
    </row>
    <row r="17" spans="1:16" ht="19.5" customHeight="1" x14ac:dyDescent="0.35">
      <c r="A17" s="7" t="s">
        <v>15</v>
      </c>
      <c r="B17" s="8">
        <v>5417</v>
      </c>
      <c r="C17" s="8">
        <v>5000</v>
      </c>
      <c r="D17" s="8">
        <v>5000</v>
      </c>
      <c r="E17" s="8">
        <v>5000</v>
      </c>
      <c r="F17" s="8">
        <v>5000</v>
      </c>
      <c r="G17" s="8">
        <v>6000</v>
      </c>
      <c r="H17" s="8">
        <v>7000</v>
      </c>
      <c r="I17" s="8">
        <v>7000</v>
      </c>
      <c r="J17" s="8">
        <v>6000</v>
      </c>
      <c r="K17" s="8">
        <v>5000</v>
      </c>
      <c r="L17" s="8">
        <v>5000</v>
      </c>
      <c r="M17" s="8">
        <v>4000</v>
      </c>
      <c r="N17" s="8">
        <v>5000</v>
      </c>
      <c r="O17" s="3"/>
      <c r="P17" s="11">
        <f t="shared" si="1"/>
        <v>65000</v>
      </c>
    </row>
    <row r="18" spans="1:16" ht="19.5" customHeight="1" x14ac:dyDescent="0.35">
      <c r="A18" s="7" t="s">
        <v>16</v>
      </c>
      <c r="B18" s="8">
        <v>3360</v>
      </c>
      <c r="C18" s="8">
        <v>3360</v>
      </c>
      <c r="D18" s="8">
        <v>3360</v>
      </c>
      <c r="E18" s="8">
        <v>3360</v>
      </c>
      <c r="F18" s="8">
        <v>3360</v>
      </c>
      <c r="G18" s="8">
        <v>3360</v>
      </c>
      <c r="H18" s="8">
        <v>3360</v>
      </c>
      <c r="I18" s="8">
        <v>3360</v>
      </c>
      <c r="J18" s="8">
        <v>3360</v>
      </c>
      <c r="K18" s="8">
        <v>3360</v>
      </c>
      <c r="L18" s="8">
        <v>3360</v>
      </c>
      <c r="M18" s="8">
        <v>3360</v>
      </c>
      <c r="N18" s="8">
        <v>3360</v>
      </c>
      <c r="O18" s="3"/>
      <c r="P18" s="11">
        <f t="shared" si="1"/>
        <v>40320</v>
      </c>
    </row>
    <row r="19" spans="1:16" ht="19.5" customHeight="1" x14ac:dyDescent="0.3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3"/>
      <c r="P19" s="11"/>
    </row>
    <row r="20" spans="1:16" ht="19.5" customHeight="1" x14ac:dyDescent="0.35">
      <c r="A20" s="7" t="s">
        <v>17</v>
      </c>
      <c r="B20" s="8">
        <v>3000</v>
      </c>
      <c r="C20" s="8">
        <v>3000</v>
      </c>
      <c r="D20" s="8">
        <v>3000</v>
      </c>
      <c r="E20" s="8">
        <v>3000</v>
      </c>
      <c r="F20" s="8">
        <v>3000</v>
      </c>
      <c r="G20" s="8">
        <v>3000</v>
      </c>
      <c r="H20" s="8">
        <v>3000</v>
      </c>
      <c r="I20" s="8">
        <v>3000</v>
      </c>
      <c r="J20" s="8">
        <v>3000</v>
      </c>
      <c r="K20" s="8">
        <v>3000</v>
      </c>
      <c r="L20" s="8">
        <v>3000</v>
      </c>
      <c r="M20" s="8">
        <v>3000</v>
      </c>
      <c r="N20" s="8">
        <v>3000</v>
      </c>
      <c r="O20" s="3"/>
      <c r="P20" s="11">
        <f t="shared" si="1"/>
        <v>36000</v>
      </c>
    </row>
    <row r="21" spans="1:16" ht="24" customHeight="1" x14ac:dyDescent="0.35">
      <c r="A21" s="12" t="s">
        <v>18</v>
      </c>
      <c r="B21" s="11">
        <f t="shared" ref="B21:N21" si="2">SUM(B13:B20)</f>
        <v>100110</v>
      </c>
      <c r="C21" s="11">
        <f t="shared" si="2"/>
        <v>97860</v>
      </c>
      <c r="D21" s="11">
        <f t="shared" si="2"/>
        <v>96860</v>
      </c>
      <c r="E21" s="11">
        <f t="shared" si="2"/>
        <v>98860</v>
      </c>
      <c r="F21" s="11">
        <f t="shared" si="2"/>
        <v>95860</v>
      </c>
      <c r="G21" s="11">
        <f t="shared" si="2"/>
        <v>101860</v>
      </c>
      <c r="H21" s="11">
        <f t="shared" si="2"/>
        <v>106860</v>
      </c>
      <c r="I21" s="11">
        <f t="shared" si="2"/>
        <v>108860</v>
      </c>
      <c r="J21" s="11">
        <f t="shared" si="2"/>
        <v>102860</v>
      </c>
      <c r="K21" s="11">
        <f t="shared" si="2"/>
        <v>98860</v>
      </c>
      <c r="L21" s="11">
        <f t="shared" si="2"/>
        <v>96860</v>
      </c>
      <c r="M21" s="11">
        <f t="shared" si="2"/>
        <v>94860</v>
      </c>
      <c r="N21" s="11">
        <f t="shared" si="2"/>
        <v>100860</v>
      </c>
      <c r="O21" s="3"/>
      <c r="P21" s="11">
        <f>SUM(P13:P20)</f>
        <v>1201320</v>
      </c>
    </row>
    <row r="22" spans="1:16" ht="7.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27.75" customHeight="1" x14ac:dyDescent="0.35">
      <c r="A23" s="24" t="s">
        <v>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ht="21.75" customHeight="1" x14ac:dyDescent="0.35">
      <c r="A24" s="13" t="s">
        <v>20</v>
      </c>
      <c r="B24" s="14">
        <f t="shared" ref="B24:N24" si="3">B10-B21</f>
        <v>61057</v>
      </c>
      <c r="C24" s="14">
        <f t="shared" si="3"/>
        <v>57140</v>
      </c>
      <c r="D24" s="14">
        <f t="shared" si="3"/>
        <v>54140</v>
      </c>
      <c r="E24" s="14">
        <f t="shared" si="3"/>
        <v>57140</v>
      </c>
      <c r="F24" s="14">
        <f t="shared" si="3"/>
        <v>51140</v>
      </c>
      <c r="G24" s="14">
        <f t="shared" si="3"/>
        <v>64140</v>
      </c>
      <c r="H24" s="14">
        <f t="shared" si="3"/>
        <v>76140</v>
      </c>
      <c r="I24" s="14">
        <f t="shared" si="3"/>
        <v>78140</v>
      </c>
      <c r="J24" s="14">
        <f t="shared" si="3"/>
        <v>67140</v>
      </c>
      <c r="K24" s="14">
        <f t="shared" si="3"/>
        <v>60140</v>
      </c>
      <c r="L24" s="14">
        <f t="shared" si="3"/>
        <v>54140</v>
      </c>
      <c r="M24" s="14">
        <f t="shared" si="3"/>
        <v>49140</v>
      </c>
      <c r="N24" s="14">
        <f t="shared" si="3"/>
        <v>64140</v>
      </c>
      <c r="O24" s="3"/>
      <c r="P24" s="14">
        <f>P10-P21</f>
        <v>732680</v>
      </c>
    </row>
    <row r="25" spans="1:16" ht="19.5" customHeight="1" x14ac:dyDescent="0.35">
      <c r="A25" s="15" t="s">
        <v>21</v>
      </c>
      <c r="B25" s="16">
        <f t="shared" ref="B25:P25" si="4">IF(B10=0,0,B24/B10)</f>
        <v>0.37884306340628043</v>
      </c>
      <c r="C25" s="16">
        <f t="shared" si="4"/>
        <v>0.3686451612903226</v>
      </c>
      <c r="D25" s="16">
        <f t="shared" si="4"/>
        <v>0.35854304635761591</v>
      </c>
      <c r="E25" s="16">
        <f t="shared" si="4"/>
        <v>0.36628205128205127</v>
      </c>
      <c r="F25" s="16">
        <f t="shared" si="4"/>
        <v>0.34789115646258506</v>
      </c>
      <c r="G25" s="16">
        <f t="shared" si="4"/>
        <v>0.38638554216867471</v>
      </c>
      <c r="H25" s="16">
        <f t="shared" si="4"/>
        <v>0.4160655737704918</v>
      </c>
      <c r="I25" s="16">
        <f t="shared" si="4"/>
        <v>0.41786096256684491</v>
      </c>
      <c r="J25" s="16">
        <f t="shared" si="4"/>
        <v>0.39494117647058824</v>
      </c>
      <c r="K25" s="16">
        <f t="shared" si="4"/>
        <v>0.37823899371069181</v>
      </c>
      <c r="L25" s="16">
        <f t="shared" si="4"/>
        <v>0.35854304635761591</v>
      </c>
      <c r="M25" s="16">
        <f t="shared" si="4"/>
        <v>0.34125</v>
      </c>
      <c r="N25" s="16">
        <f t="shared" si="4"/>
        <v>0.38872727272727275</v>
      </c>
      <c r="O25" s="16">
        <f t="shared" si="4"/>
        <v>0</v>
      </c>
      <c r="P25" s="16">
        <f t="shared" si="4"/>
        <v>0.37884177869700103</v>
      </c>
    </row>
    <row r="26" spans="1:16" ht="24" customHeight="1" x14ac:dyDescent="0.35">
      <c r="A26" s="10" t="s">
        <v>22</v>
      </c>
      <c r="B26" s="9">
        <f t="shared" ref="B26:P26" si="5">B24</f>
        <v>61057</v>
      </c>
      <c r="C26" s="9">
        <f t="shared" si="5"/>
        <v>57140</v>
      </c>
      <c r="D26" s="9">
        <f t="shared" si="5"/>
        <v>54140</v>
      </c>
      <c r="E26" s="9">
        <f t="shared" si="5"/>
        <v>57140</v>
      </c>
      <c r="F26" s="9">
        <f t="shared" si="5"/>
        <v>51140</v>
      </c>
      <c r="G26" s="9">
        <f t="shared" si="5"/>
        <v>64140</v>
      </c>
      <c r="H26" s="9">
        <f t="shared" si="5"/>
        <v>76140</v>
      </c>
      <c r="I26" s="9">
        <f t="shared" si="5"/>
        <v>78140</v>
      </c>
      <c r="J26" s="9">
        <f t="shared" si="5"/>
        <v>67140</v>
      </c>
      <c r="K26" s="9">
        <f t="shared" si="5"/>
        <v>60140</v>
      </c>
      <c r="L26" s="9">
        <f t="shared" si="5"/>
        <v>54140</v>
      </c>
      <c r="M26" s="9">
        <f t="shared" si="5"/>
        <v>49140</v>
      </c>
      <c r="N26" s="9">
        <f t="shared" si="5"/>
        <v>64140</v>
      </c>
      <c r="O26" s="9">
        <f t="shared" si="5"/>
        <v>0</v>
      </c>
      <c r="P26" s="9">
        <f t="shared" si="5"/>
        <v>732680</v>
      </c>
    </row>
    <row r="27" spans="1:16" ht="21.75" customHeight="1" x14ac:dyDescent="0.35">
      <c r="A27" s="17" t="s">
        <v>23</v>
      </c>
      <c r="B27" s="18">
        <f t="shared" ref="B27:P27" si="6">IF(B10=0,0,B26/B10)</f>
        <v>0.37884306340628043</v>
      </c>
      <c r="C27" s="18">
        <f t="shared" si="6"/>
        <v>0.3686451612903226</v>
      </c>
      <c r="D27" s="18">
        <f t="shared" si="6"/>
        <v>0.35854304635761591</v>
      </c>
      <c r="E27" s="18">
        <f t="shared" si="6"/>
        <v>0.36628205128205127</v>
      </c>
      <c r="F27" s="18">
        <f t="shared" si="6"/>
        <v>0.34789115646258506</v>
      </c>
      <c r="G27" s="18">
        <f t="shared" si="6"/>
        <v>0.38638554216867471</v>
      </c>
      <c r="H27" s="18">
        <f t="shared" si="6"/>
        <v>0.4160655737704918</v>
      </c>
      <c r="I27" s="18">
        <f t="shared" si="6"/>
        <v>0.41786096256684491</v>
      </c>
      <c r="J27" s="18">
        <f t="shared" si="6"/>
        <v>0.39494117647058824</v>
      </c>
      <c r="K27" s="18">
        <f t="shared" si="6"/>
        <v>0.37823899371069181</v>
      </c>
      <c r="L27" s="18">
        <f t="shared" si="6"/>
        <v>0.35854304635761591</v>
      </c>
      <c r="M27" s="18">
        <f t="shared" si="6"/>
        <v>0.34125</v>
      </c>
      <c r="N27" s="18">
        <f t="shared" si="6"/>
        <v>0.38872727272727275</v>
      </c>
      <c r="O27" s="18">
        <f t="shared" si="6"/>
        <v>0</v>
      </c>
      <c r="P27" s="18">
        <f t="shared" si="6"/>
        <v>0.37884177869700103</v>
      </c>
    </row>
  </sheetData>
  <mergeCells count="5">
    <mergeCell ref="A12:P12"/>
    <mergeCell ref="A1:P1"/>
    <mergeCell ref="A6:P6"/>
    <mergeCell ref="A23:P23"/>
    <mergeCell ref="A2:P2"/>
  </mergeCells>
  <pageMargins left="0.75" right="0.75" top="1" bottom="1" header="0.511811023622047" footer="0.5"/>
  <pageSetup paperSize="9" orientation="portrait" horizontalDpi="300" verticalDpi="300"/>
  <headerFooter>
    <oddFooter>&amp;CФінПомічник · finpomichnyk.com.ua · Безкоштовний фінансовий облік для малого бізнесу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Бюджет на рік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Nestors</cp:lastModifiedBy>
  <cp:revision>0</cp:revision>
  <dcterms:created xsi:type="dcterms:W3CDTF">2026-06-11T20:37:22Z</dcterms:created>
  <dcterms:modified xsi:type="dcterms:W3CDTF">2026-06-11T21:53:47Z</dcterms:modified>
  <dc:language>en-US</dc:language>
</cp:coreProperties>
</file>